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Buku_Kerja_Ini" defaultThemeVersion="166925"/>
  <mc:AlternateContent xmlns:mc="http://schemas.openxmlformats.org/markup-compatibility/2006">
    <mc:Choice Requires="x15">
      <x15ac:absPath xmlns:x15ac="http://schemas.microsoft.com/office/spreadsheetml/2010/11/ac" url="D:\!Missrifka 2020\"/>
    </mc:Choice>
  </mc:AlternateContent>
  <xr:revisionPtr revIDLastSave="0" documentId="8_{C851EB92-3F3B-41A6-9071-70332483459D}" xr6:coauthVersionLast="45" xr6:coauthVersionMax="45" xr10:uidLastSave="{00000000-0000-0000-0000-000000000000}"/>
  <bookViews>
    <workbookView xWindow="-120" yWindow="-120" windowWidth="20730" windowHeight="11160" xr2:uid="{CBD9091C-461B-4FDA-87FC-876239ED44EF}"/>
  </bookViews>
  <sheets>
    <sheet name="Lembar3" sheetId="3" r:id="rId1"/>
    <sheet name="Properti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2" i="3" l="1"/>
  <c r="D47" i="3"/>
  <c r="D46" i="3"/>
  <c r="D66" i="3" s="1"/>
  <c r="D67" i="3" l="1"/>
  <c r="D68" i="3"/>
  <c r="D65" i="3"/>
  <c r="D69" i="3" s="1"/>
  <c r="D75" i="3" s="1"/>
  <c r="D76" i="3" s="1"/>
</calcChain>
</file>

<file path=xl/sharedStrings.xml><?xml version="1.0" encoding="utf-8"?>
<sst xmlns="http://schemas.openxmlformats.org/spreadsheetml/2006/main" count="60" uniqueCount="52">
  <si>
    <t>Assumption:</t>
  </si>
  <si>
    <t>- Kinetic and potential energy are negligible</t>
  </si>
  <si>
    <t>K</t>
  </si>
  <si>
    <t>R</t>
  </si>
  <si>
    <t>J/(mol.K)</t>
  </si>
  <si>
    <t>Data</t>
  </si>
  <si>
    <t>Fluid</t>
  </si>
  <si>
    <t>n-Butane</t>
  </si>
  <si>
    <t>Flow rate</t>
  </si>
  <si>
    <t>mol/s</t>
  </si>
  <si>
    <t>Solution</t>
  </si>
  <si>
    <t>Use Lee-Kesler generalized correlation for the reduced enthalpy estimations in a throttling process.</t>
  </si>
  <si>
    <t>The reduced properties lead to enthalpies</t>
  </si>
  <si>
    <t xml:space="preserve">Cp,av </t>
  </si>
  <si>
    <t>: initial temparature</t>
  </si>
  <si>
    <t>: final temperature</t>
  </si>
  <si>
    <t>bar</t>
  </si>
  <si>
    <r>
      <t>P</t>
    </r>
    <r>
      <rPr>
        <vertAlign val="subscript"/>
        <sz val="10"/>
        <color theme="1"/>
        <rFont val="Arial Narrow"/>
        <family val="2"/>
      </rPr>
      <t>1</t>
    </r>
  </si>
  <si>
    <r>
      <t>T</t>
    </r>
    <r>
      <rPr>
        <vertAlign val="subscript"/>
        <sz val="10"/>
        <color theme="1"/>
        <rFont val="Arial Narrow"/>
        <family val="2"/>
      </rPr>
      <t>1</t>
    </r>
  </si>
  <si>
    <r>
      <t>P</t>
    </r>
    <r>
      <rPr>
        <vertAlign val="subscript"/>
        <sz val="10"/>
        <color theme="1"/>
        <rFont val="Arial Narrow"/>
        <family val="2"/>
      </rPr>
      <t>2</t>
    </r>
  </si>
  <si>
    <r>
      <t>T</t>
    </r>
    <r>
      <rPr>
        <vertAlign val="subscript"/>
        <sz val="10"/>
        <color theme="1"/>
        <rFont val="Arial Narrow"/>
        <family val="2"/>
      </rPr>
      <t>0</t>
    </r>
  </si>
  <si>
    <r>
      <t>T</t>
    </r>
    <r>
      <rPr>
        <vertAlign val="subscript"/>
        <sz val="10"/>
        <color theme="1"/>
        <rFont val="Arial Narrow"/>
        <family val="2"/>
      </rPr>
      <t>2</t>
    </r>
  </si>
  <si>
    <t>Equation 1</t>
  </si>
  <si>
    <r>
      <t xml:space="preserve">By using the throttling property of </t>
    </r>
    <r>
      <rPr>
        <sz val="10"/>
        <color theme="1"/>
        <rFont val="Calibri"/>
        <family val="2"/>
      </rPr>
      <t>Δ</t>
    </r>
    <r>
      <rPr>
        <sz val="10"/>
        <color theme="1"/>
        <rFont val="Arial Narrow"/>
        <family val="2"/>
      </rPr>
      <t>H = 0 and Equation 1, we get</t>
    </r>
  </si>
  <si>
    <t>Equation 2</t>
  </si>
  <si>
    <r>
      <t>At outlet condition, the n-butane gas is ideal, and Hence H</t>
    </r>
    <r>
      <rPr>
        <vertAlign val="subscript"/>
        <sz val="10"/>
        <color theme="1"/>
        <rFont val="Arial Narrow"/>
        <family val="2"/>
      </rPr>
      <t>2</t>
    </r>
    <r>
      <rPr>
        <vertAlign val="superscript"/>
        <sz val="10"/>
        <color theme="1"/>
        <rFont val="Arial Narrow"/>
        <family val="2"/>
      </rPr>
      <t>R</t>
    </r>
    <r>
      <rPr>
        <sz val="10"/>
        <color theme="1"/>
        <rFont val="Arial Narrow"/>
        <family val="2"/>
      </rPr>
      <t xml:space="preserve"> = 0, therefore Equation 2 becomes</t>
    </r>
  </si>
  <si>
    <t>Equation 3</t>
  </si>
  <si>
    <r>
      <t>T</t>
    </r>
    <r>
      <rPr>
        <vertAlign val="subscript"/>
        <sz val="10"/>
        <color theme="1"/>
        <rFont val="Arial Narrow"/>
        <family val="2"/>
      </rPr>
      <t>c</t>
    </r>
  </si>
  <si>
    <r>
      <t>P</t>
    </r>
    <r>
      <rPr>
        <vertAlign val="subscript"/>
        <sz val="10"/>
        <color theme="1"/>
        <rFont val="Arial Narrow"/>
        <family val="2"/>
      </rPr>
      <t>c</t>
    </r>
  </si>
  <si>
    <t>ω</t>
  </si>
  <si>
    <t>Accentric factor</t>
  </si>
  <si>
    <t>Reduced properties and heat capacity:</t>
  </si>
  <si>
    <t>Tr</t>
  </si>
  <si>
    <t>Pr</t>
  </si>
  <si>
    <t xml:space="preserve">Using the generalized equation, we have </t>
  </si>
  <si>
    <t>where</t>
  </si>
  <si>
    <t>CP avg</t>
  </si>
  <si>
    <t>T2 calc</t>
  </si>
  <si>
    <t>delta</t>
  </si>
  <si>
    <t>Equation 4</t>
  </si>
  <si>
    <t>Equation 5</t>
  </si>
  <si>
    <t>Equation 6</t>
  </si>
  <si>
    <t>Equation 7</t>
  </si>
  <si>
    <r>
      <t>B</t>
    </r>
    <r>
      <rPr>
        <vertAlign val="superscript"/>
        <sz val="10"/>
        <color theme="1"/>
        <rFont val="Arial Narrow"/>
        <family val="2"/>
      </rPr>
      <t>o</t>
    </r>
  </si>
  <si>
    <r>
      <t>B</t>
    </r>
    <r>
      <rPr>
        <vertAlign val="superscript"/>
        <sz val="10"/>
        <color theme="1"/>
        <rFont val="Arial Narrow"/>
        <family val="2"/>
      </rPr>
      <t>1</t>
    </r>
  </si>
  <si>
    <r>
      <t>dB</t>
    </r>
    <r>
      <rPr>
        <vertAlign val="superscript"/>
        <sz val="10"/>
        <color theme="1"/>
        <rFont val="Arial Narrow"/>
        <family val="2"/>
      </rPr>
      <t>o</t>
    </r>
    <r>
      <rPr>
        <sz val="10"/>
        <color theme="1"/>
        <rFont val="Arial Narrow"/>
        <family val="2"/>
      </rPr>
      <t>/dT</t>
    </r>
    <r>
      <rPr>
        <vertAlign val="subscript"/>
        <sz val="10"/>
        <color theme="1"/>
        <rFont val="Arial Narrow"/>
        <family val="2"/>
      </rPr>
      <t>r</t>
    </r>
  </si>
  <si>
    <r>
      <t>dB</t>
    </r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/dT</t>
    </r>
    <r>
      <rPr>
        <vertAlign val="subscript"/>
        <sz val="10"/>
        <color theme="1"/>
        <rFont val="Arial Narrow"/>
        <family val="2"/>
      </rPr>
      <t>r</t>
    </r>
  </si>
  <si>
    <r>
      <t>H</t>
    </r>
    <r>
      <rPr>
        <vertAlign val="subscript"/>
        <sz val="10"/>
        <color theme="1"/>
        <rFont val="Arial Narrow"/>
        <family val="2"/>
      </rPr>
      <t>R</t>
    </r>
    <r>
      <rPr>
        <vertAlign val="superscript"/>
        <sz val="10"/>
        <color theme="1"/>
        <rFont val="Arial Narrow"/>
        <family val="2"/>
      </rPr>
      <t>1</t>
    </r>
  </si>
  <si>
    <t>J/mol</t>
  </si>
  <si>
    <t>T2 guess</t>
  </si>
  <si>
    <t>T2 guess-T2 calc</t>
  </si>
  <si>
    <r>
      <t>: average heat capacity between T</t>
    </r>
    <r>
      <rPr>
        <vertAlign val="sub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 xml:space="preserve"> and T</t>
    </r>
    <r>
      <rPr>
        <vertAlign val="subscript"/>
        <sz val="10"/>
        <color theme="1"/>
        <rFont val="Arial Narrow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</si>
</sst>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vertAlign val="subscript"/>
      <sz val="10"/>
      <color theme="1"/>
      <name val="Arial Narrow"/>
      <family val="2"/>
    </font>
    <font>
      <vertAlign val="superscript"/>
      <sz val="10"/>
      <color theme="1"/>
      <name val="Arial Narrow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0" borderId="0" xfId="0" applyFont="1"/>
    <xf numFmtId="164" fontId="1" fillId="0" borderId="0" xfId="0" applyNumberFormat="1" applyFont="1"/>
    <xf numFmtId="0" fontId="1" fillId="0" borderId="1" xfId="0" applyFont="1" applyBorder="1"/>
    <xf numFmtId="0" fontId="5" fillId="0" borderId="1" xfId="0" applyFont="1" applyBorder="1"/>
    <xf numFmtId="165" fontId="1" fillId="0" borderId="1" xfId="0" applyNumberFormat="1" applyFont="1" applyBorder="1"/>
    <xf numFmtId="2" fontId="1" fillId="0" borderId="1" xfId="0" applyNumberFormat="1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5129</xdr:colOff>
      <xdr:row>30</xdr:row>
      <xdr:rowOff>1832</xdr:rowOff>
    </xdr:from>
    <xdr:ext cx="2886075" cy="2398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Kotak Teks 1">
              <a:extLst>
                <a:ext uri="{FF2B5EF4-FFF2-40B4-BE49-F238E27FC236}">
                  <a16:creationId xmlns:a16="http://schemas.microsoft.com/office/drawing/2014/main" id="{4AF7E8B7-944A-4B59-93EB-7E3B63EBEBF9}"/>
                </a:ext>
              </a:extLst>
            </xdr:cNvPr>
            <xdr:cNvSpPr txBox="1"/>
          </xdr:nvSpPr>
          <xdr:spPr>
            <a:xfrm>
              <a:off x="1224329" y="5164382"/>
              <a:ext cx="2886075" cy="239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d-ID" sz="1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∆</m:t>
                    </m:r>
                    <m:r>
                      <a:rPr lang="en-US" sz="14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𝐻</m:t>
                    </m:r>
                    <m:r>
                      <a:rPr lang="en-US" sz="14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=0=</m:t>
                    </m:r>
                    <m:sSub>
                      <m:sSubPr>
                        <m:ctrlPr>
                          <a:rPr lang="id-ID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𝑝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𝑎𝑣</m:t>
                        </m:r>
                      </m:sub>
                    </m:sSub>
                    <m:d>
                      <m:d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d-ID" sz="1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𝑇</m:t>
                            </m:r>
                          </m:e>
                          <m:sub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id-ID" sz="1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𝑇</m:t>
                            </m:r>
                          </m:e>
                          <m:sub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sSubSup>
                      <m:sSubSupPr>
                        <m:ctrlPr>
                          <a:rPr lang="id-ID" sz="14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𝑅</m:t>
                        </m:r>
                      </m:sup>
                    </m:sSubSup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sSubSup>
                      <m:sSub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𝑅</m:t>
                        </m:r>
                      </m:sup>
                    </m:sSubSup>
                  </m:oMath>
                </m:oMathPara>
              </a14:m>
              <a:endParaRPr lang="id-ID" sz="1400"/>
            </a:p>
          </xdr:txBody>
        </xdr:sp>
      </mc:Choice>
      <mc:Fallback xmlns="">
        <xdr:sp macro="" textlink="">
          <xdr:nvSpPr>
            <xdr:cNvPr id="2" name="Kotak Teks 1">
              <a:extLst>
                <a:ext uri="{FF2B5EF4-FFF2-40B4-BE49-F238E27FC236}">
                  <a16:creationId xmlns:a16="http://schemas.microsoft.com/office/drawing/2014/main" id="{4AF7E8B7-944A-4B59-93EB-7E3B63EBEBF9}"/>
                </a:ext>
              </a:extLst>
            </xdr:cNvPr>
            <xdr:cNvSpPr txBox="1"/>
          </xdr:nvSpPr>
          <xdr:spPr>
            <a:xfrm>
              <a:off x="1224329" y="5164382"/>
              <a:ext cx="2886075" cy="2398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id-ID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en-U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𝐻=0=</a:t>
              </a:r>
              <a:r>
                <a:rPr lang="en-US" sz="1400" b="0" i="0">
                  <a:latin typeface="Cambria Math" panose="02040503050406030204" pitchFamily="18" charset="0"/>
                </a:rPr>
                <a:t>𝐶</a:t>
              </a:r>
              <a:r>
                <a:rPr lang="id-ID" sz="1400" b="0" i="0">
                  <a:latin typeface="Cambria Math" panose="02040503050406030204" pitchFamily="18" charset="0"/>
                </a:rPr>
                <a:t>_(</a:t>
              </a:r>
              <a:r>
                <a:rPr lang="en-US" sz="1400" b="0" i="0">
                  <a:latin typeface="Cambria Math" panose="02040503050406030204" pitchFamily="18" charset="0"/>
                </a:rPr>
                <a:t>𝑝,𝑎𝑣</a:t>
              </a:r>
              <a:r>
                <a:rPr lang="id-ID" sz="1400" b="0" i="0">
                  <a:latin typeface="Cambria Math" panose="02040503050406030204" pitchFamily="18" charset="0"/>
                </a:rPr>
                <a:t>)</a:t>
              </a:r>
              <a:r>
                <a:rPr lang="en-US" sz="1400" b="0" i="0">
                  <a:latin typeface="Cambria Math" panose="02040503050406030204" pitchFamily="18" charset="0"/>
                </a:rPr>
                <a:t> (𝑇</a:t>
              </a:r>
              <a:r>
                <a:rPr lang="id-ID" sz="1400" b="0" i="0">
                  <a:latin typeface="Cambria Math" panose="02040503050406030204" pitchFamily="18" charset="0"/>
                </a:rPr>
                <a:t>_</a:t>
              </a:r>
              <a:r>
                <a:rPr lang="en-US" sz="1400" b="0" i="0">
                  <a:latin typeface="Cambria Math" panose="02040503050406030204" pitchFamily="18" charset="0"/>
                </a:rPr>
                <a:t>2−𝑇</a:t>
              </a:r>
              <a:r>
                <a:rPr lang="id-ID" sz="1400" b="0" i="0">
                  <a:latin typeface="Cambria Math" panose="02040503050406030204" pitchFamily="18" charset="0"/>
                </a:rPr>
                <a:t>_</a:t>
              </a:r>
              <a:r>
                <a:rPr lang="en-US" sz="1400" b="0" i="0">
                  <a:latin typeface="Cambria Math" panose="02040503050406030204" pitchFamily="18" charset="0"/>
                </a:rPr>
                <a:t>1 )+𝐻</a:t>
              </a:r>
              <a:r>
                <a:rPr lang="id-ID" sz="1400" b="0" i="0">
                  <a:latin typeface="Cambria Math" panose="02040503050406030204" pitchFamily="18" charset="0"/>
                </a:rPr>
                <a:t>_</a:t>
              </a:r>
              <a:r>
                <a:rPr lang="en-US" sz="1400" b="0" i="0">
                  <a:latin typeface="Cambria Math" panose="02040503050406030204" pitchFamily="18" charset="0"/>
                </a:rPr>
                <a:t>2</a:t>
              </a:r>
              <a:r>
                <a:rPr lang="id-ID" sz="1400" b="0" i="0">
                  <a:latin typeface="Cambria Math" panose="02040503050406030204" pitchFamily="18" charset="0"/>
                </a:rPr>
                <a:t>^</a:t>
              </a:r>
              <a:r>
                <a:rPr lang="en-US" sz="1400" b="0" i="0">
                  <a:latin typeface="Cambria Math" panose="02040503050406030204" pitchFamily="18" charset="0"/>
                </a:rPr>
                <a:t>𝑅−𝐻_1^𝑅</a:t>
              </a:r>
              <a:endParaRPr lang="id-ID" sz="1400"/>
            </a:p>
          </xdr:txBody>
        </xdr:sp>
      </mc:Fallback>
    </mc:AlternateContent>
    <xdr:clientData/>
  </xdr:oneCellAnchor>
  <xdr:oneCellAnchor>
    <xdr:from>
      <xdr:col>1</xdr:col>
      <xdr:colOff>352425</xdr:colOff>
      <xdr:row>20</xdr:row>
      <xdr:rowOff>48358</xdr:rowOff>
    </xdr:from>
    <xdr:ext cx="3745641" cy="4108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Kotak Teks 2">
              <a:extLst>
                <a:ext uri="{FF2B5EF4-FFF2-40B4-BE49-F238E27FC236}">
                  <a16:creationId xmlns:a16="http://schemas.microsoft.com/office/drawing/2014/main" id="{85CF5DD6-C851-4E4C-992D-B07D8D596DD4}"/>
                </a:ext>
              </a:extLst>
            </xdr:cNvPr>
            <xdr:cNvSpPr txBox="1"/>
          </xdr:nvSpPr>
          <xdr:spPr>
            <a:xfrm>
              <a:off x="962025" y="3515458"/>
              <a:ext cx="3745641" cy="410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d-ID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id-ID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0,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𝑖𝑑𝑒𝑎𝑙</m:t>
                        </m:r>
                      </m:sub>
                    </m:sSub>
                    <m:nary>
                      <m:naryPr>
                        <m:ctrlPr>
                          <a:rPr lang="id-ID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sSub>
                          <m:sSubPr>
                            <m:ctrlPr>
                              <a:rPr lang="id-ID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𝑇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sub>
                      <m:sup>
                        <m:sSub>
                          <m:sSubPr>
                            <m:ctrlPr>
                              <a:rPr lang="id-ID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𝑇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p>
                      <m:e>
                        <m:sSub>
                          <m:sSubPr>
                            <m:ctrlPr>
                              <a:rPr lang="id-ID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𝑑𝑇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Sup>
                          <m:sSubSupPr>
                            <m:ctrlPr>
                              <a:rPr lang="id-ID" sz="110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𝑅</m:t>
                            </m:r>
                          </m:sup>
                        </m:sSubSup>
                      </m:e>
                    </m:nary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𝑎𝑛𝑑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id-ID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id-ID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𝑖𝑑𝑒𝑎𝑙</m:t>
                        </m:r>
                      </m:sub>
                    </m:sSub>
                    <m:nary>
                      <m:naryPr>
                        <m:ctrlPr>
                          <a:rPr lang="id-ID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naryPr>
                      <m:sub>
                        <m:sSub>
                          <m:sSubPr>
                            <m:ctrlPr>
                              <a:rPr lang="id-ID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sub>
                      <m:sup>
                        <m:sSub>
                          <m:sSubPr>
                            <m:ctrlPr>
                              <a:rPr lang="id-ID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sup>
                      <m:e>
                        <m:sSub>
                          <m:sSubPr>
                            <m:ctrlPr>
                              <a:rPr lang="id-ID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sub>
                        </m:s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𝑑𝑇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sSubSup>
                          <m:sSubSupPr>
                            <m:ctrlPr>
                              <a:rPr lang="id-ID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𝐻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</m:sup>
                        </m:sSubSup>
                      </m:e>
                    </m:nary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id-ID" sz="1100"/>
            </a:p>
          </xdr:txBody>
        </xdr:sp>
      </mc:Choice>
      <mc:Fallback xmlns="">
        <xdr:sp macro="" textlink="">
          <xdr:nvSpPr>
            <xdr:cNvPr id="3" name="Kotak Teks 2">
              <a:extLst>
                <a:ext uri="{FF2B5EF4-FFF2-40B4-BE49-F238E27FC236}">
                  <a16:creationId xmlns:a16="http://schemas.microsoft.com/office/drawing/2014/main" id="{85CF5DD6-C851-4E4C-992D-B07D8D596DD4}"/>
                </a:ext>
              </a:extLst>
            </xdr:cNvPr>
            <xdr:cNvSpPr txBox="1"/>
          </xdr:nvSpPr>
          <xdr:spPr>
            <a:xfrm>
              <a:off x="962025" y="3515458"/>
              <a:ext cx="3745641" cy="410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𝐻</a:t>
              </a:r>
              <a:r>
                <a:rPr lang="id-ID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2=𝐻</a:t>
              </a:r>
              <a:r>
                <a:rPr lang="id-ID" sz="1100" b="0" i="0">
                  <a:latin typeface="Cambria Math" panose="02040503050406030204" pitchFamily="18" charset="0"/>
                </a:rPr>
                <a:t>_(</a:t>
              </a:r>
              <a:r>
                <a:rPr lang="en-US" sz="1100" b="0" i="0">
                  <a:latin typeface="Cambria Math" panose="02040503050406030204" pitchFamily="18" charset="0"/>
                </a:rPr>
                <a:t>0,𝑖𝑑𝑒𝑎𝑙</a:t>
              </a:r>
              <a:r>
                <a:rPr lang="id-ID" sz="1100" b="0" i="0">
                  <a:latin typeface="Cambria Math" panose="02040503050406030204" pitchFamily="18" charset="0"/>
                </a:rPr>
                <a:t>) </a:t>
              </a:r>
              <a:r>
                <a:rPr lang="id-ID" sz="1100" i="0">
                  <a:latin typeface="Cambria Math" panose="02040503050406030204" pitchFamily="18" charset="0"/>
                </a:rPr>
                <a:t>∫24_(</a:t>
              </a:r>
              <a:r>
                <a:rPr lang="en-US" sz="1100" b="0" i="0">
                  <a:latin typeface="Cambria Math" panose="02040503050406030204" pitchFamily="18" charset="0"/>
                </a:rPr>
                <a:t>𝑇</a:t>
              </a:r>
              <a:r>
                <a:rPr lang="id-ID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1</a:t>
              </a:r>
              <a:r>
                <a:rPr lang="id-ID" sz="1100" b="0" i="0">
                  <a:latin typeface="Cambria Math" panose="02040503050406030204" pitchFamily="18" charset="0"/>
                </a:rPr>
                <a:t>)^(</a:t>
              </a:r>
              <a:r>
                <a:rPr lang="en-US" sz="1100" b="0" i="0">
                  <a:latin typeface="Cambria Math" panose="02040503050406030204" pitchFamily="18" charset="0"/>
                </a:rPr>
                <a:t>𝑇</a:t>
              </a:r>
              <a:r>
                <a:rPr lang="id-ID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r>
                <a:rPr lang="id-ID" sz="1100" b="0" i="0">
                  <a:latin typeface="Cambria Math" panose="02040503050406030204" pitchFamily="18" charset="0"/>
                </a:rPr>
                <a:t>)▒〖</a:t>
              </a:r>
              <a:r>
                <a:rPr lang="en-US" sz="1100" b="0" i="0">
                  <a:latin typeface="Cambria Math" panose="02040503050406030204" pitchFamily="18" charset="0"/>
                </a:rPr>
                <a:t>𝐶</a:t>
              </a:r>
              <a:r>
                <a:rPr lang="id-ID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𝑝 𝑑𝑇+𝐻</a:t>
              </a:r>
              <a:r>
                <a:rPr lang="id-ID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r>
                <a:rPr lang="id-ID" sz="1100" b="0" i="0">
                  <a:latin typeface="Cambria Math" panose="02040503050406030204" pitchFamily="18" charset="0"/>
                </a:rPr>
                <a:t>^</a:t>
              </a:r>
              <a:r>
                <a:rPr lang="en-US" sz="1100" b="0" i="0">
                  <a:latin typeface="Cambria Math" panose="02040503050406030204" pitchFamily="18" charset="0"/>
                </a:rPr>
                <a:t>𝑅</a:t>
              </a:r>
              <a:r>
                <a:rPr lang="id-ID" sz="1100" b="0" i="0">
                  <a:latin typeface="Cambria Math" panose="02040503050406030204" pitchFamily="18" charset="0"/>
                </a:rPr>
                <a:t> 〗</a:t>
              </a:r>
              <a:r>
                <a:rPr lang="en-US" sz="1100" b="0" i="0">
                  <a:latin typeface="Cambria Math" panose="02040503050406030204" pitchFamily="18" charset="0"/>
                </a:rPr>
                <a:t>  𝑎𝑛𝑑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𝐻</a:t>
              </a:r>
              <a:r>
                <a:rPr lang="id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=𝐻</a:t>
              </a:r>
              <a:r>
                <a:rPr lang="id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0,𝑖𝑑𝑒𝑎𝑙</a:t>
              </a:r>
              <a:r>
                <a:rPr lang="id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 </a:t>
              </a:r>
              <a:r>
                <a:rPr lang="id-ID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∫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id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𝑇</a:t>
              </a:r>
              <a:r>
                <a:rPr lang="id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id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^(𝑇</a:t>
              </a:r>
              <a:r>
                <a:rPr lang="id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)▒〖𝐶</a:t>
              </a:r>
              <a:r>
                <a:rPr lang="id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𝑝 𝑑𝑇+𝐻</a:t>
              </a:r>
              <a:r>
                <a:rPr lang="id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^𝑅 〗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100" b="0" i="0">
                  <a:latin typeface="Cambria Math" panose="02040503050406030204" pitchFamily="18" charset="0"/>
                </a:rPr>
                <a:t> </a:t>
              </a:r>
              <a:endParaRPr lang="id-ID" sz="1100"/>
            </a:p>
          </xdr:txBody>
        </xdr:sp>
      </mc:Fallback>
    </mc:AlternateContent>
    <xdr:clientData/>
  </xdr:oneCellAnchor>
  <xdr:oneCellAnchor>
    <xdr:from>
      <xdr:col>1</xdr:col>
      <xdr:colOff>32971</xdr:colOff>
      <xdr:row>35</xdr:row>
      <xdr:rowOff>22347</xdr:rowOff>
    </xdr:from>
    <xdr:ext cx="2886075" cy="5711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Kotak Teks 3">
              <a:extLst>
                <a:ext uri="{FF2B5EF4-FFF2-40B4-BE49-F238E27FC236}">
                  <a16:creationId xmlns:a16="http://schemas.microsoft.com/office/drawing/2014/main" id="{C543DFB3-7323-4B51-9DE3-6ED85CA64B88}"/>
                </a:ext>
              </a:extLst>
            </xdr:cNvPr>
            <xdr:cNvSpPr txBox="1"/>
          </xdr:nvSpPr>
          <xdr:spPr>
            <a:xfrm>
              <a:off x="642571" y="6089772"/>
              <a:ext cx="2886075" cy="5711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d-ID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𝐻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</m:sup>
                        </m:sSubSup>
                      </m:num>
                      <m:den>
                        <m:sSub>
                          <m:sSubPr>
                            <m:ctrlP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𝑎𝑣</m:t>
                            </m:r>
                          </m:sub>
                        </m:sSub>
                      </m:den>
                    </m:f>
                    <m:sSub>
                      <m:sSubPr>
                        <m:ctrlPr>
                          <a:rPr lang="id-ID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id-ID" sz="1600"/>
            </a:p>
          </xdr:txBody>
        </xdr:sp>
      </mc:Choice>
      <mc:Fallback xmlns="">
        <xdr:sp macro="" textlink="">
          <xdr:nvSpPr>
            <xdr:cNvPr id="4" name="Kotak Teks 3">
              <a:extLst>
                <a:ext uri="{FF2B5EF4-FFF2-40B4-BE49-F238E27FC236}">
                  <a16:creationId xmlns:a16="http://schemas.microsoft.com/office/drawing/2014/main" id="{C543DFB3-7323-4B51-9DE3-6ED85CA64B88}"/>
                </a:ext>
              </a:extLst>
            </xdr:cNvPr>
            <xdr:cNvSpPr txBox="1"/>
          </xdr:nvSpPr>
          <xdr:spPr>
            <a:xfrm>
              <a:off x="642571" y="6089772"/>
              <a:ext cx="2886075" cy="5711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𝑇</a:t>
              </a:r>
              <a:r>
                <a:rPr lang="id-ID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=(𝐻_1^𝑅)/𝐶_(𝑝,𝑎𝑣) </a:t>
              </a:r>
              <a:r>
                <a:rPr lang="id-ID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id-ID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𝑇</a:t>
              </a:r>
              <a:r>
                <a:rPr lang="id-ID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endParaRPr lang="id-ID" sz="1600"/>
            </a:p>
          </xdr:txBody>
        </xdr:sp>
      </mc:Fallback>
    </mc:AlternateContent>
    <xdr:clientData/>
  </xdr:oneCellAnchor>
  <xdr:oneCellAnchor>
    <xdr:from>
      <xdr:col>1</xdr:col>
      <xdr:colOff>427893</xdr:colOff>
      <xdr:row>41</xdr:row>
      <xdr:rowOff>110270</xdr:rowOff>
    </xdr:from>
    <xdr:ext cx="4041713" cy="5711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Kotak Teks 4">
              <a:extLst>
                <a:ext uri="{FF2B5EF4-FFF2-40B4-BE49-F238E27FC236}">
                  <a16:creationId xmlns:a16="http://schemas.microsoft.com/office/drawing/2014/main" id="{DB461910-A832-4BC5-B2C2-ED7C5F1DB833}"/>
                </a:ext>
              </a:extLst>
            </xdr:cNvPr>
            <xdr:cNvSpPr txBox="1"/>
          </xdr:nvSpPr>
          <xdr:spPr>
            <a:xfrm>
              <a:off x="1037493" y="7149245"/>
              <a:ext cx="4041713" cy="5711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id-ID" sz="12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𝑇</m:t>
                      </m:r>
                    </m:e>
                    <m:sub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𝑟</m:t>
                      </m:r>
                    </m:sub>
                  </m:sSub>
                  <m:r>
                    <a:rPr lang="en-US" sz="12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</m:t>
                  </m:r>
                  <m:f>
                    <m:fPr>
                      <m:ctrlP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𝑇</m:t>
                          </m:r>
                        </m:e>
                        <m:sub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𝑇</m:t>
                          </m:r>
                        </m:e>
                        <m:sub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𝑐</m:t>
                          </m:r>
                        </m:sub>
                      </m:sSub>
                    </m:den>
                  </m:f>
                </m:oMath>
              </a14:m>
              <a:r>
                <a:rPr lang="en-US" sz="1200"/>
                <a:t>       </a:t>
              </a:r>
              <a14:m>
                <m:oMath xmlns:m="http://schemas.openxmlformats.org/officeDocument/2006/math">
                  <m:sSub>
                    <m:sSubPr>
                      <m:ctrlPr>
                        <a:rPr lang="id-ID" sz="12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𝑃</m:t>
                      </m:r>
                    </m:e>
                    <m:sub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𝑟</m:t>
                      </m:r>
                    </m:sub>
                  </m:sSub>
                  <m:r>
                    <a:rPr lang="en-US" sz="12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</m:t>
                  </m:r>
                  <m:f>
                    <m:fPr>
                      <m:ctrlP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𝑃</m:t>
                          </m:r>
                        </m:e>
                        <m:sub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𝑇</m:t>
                          </m:r>
                        </m:e>
                        <m:sub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𝑐</m:t>
                          </m:r>
                        </m:sub>
                      </m:sSub>
                    </m:den>
                  </m:f>
                </m:oMath>
              </a14:m>
              <a:r>
                <a:rPr lang="en-US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     </a:t>
              </a:r>
              <a14:m>
                <m:oMath xmlns:m="http://schemas.openxmlformats.org/officeDocument/2006/math">
                  <m:sSub>
                    <m:sSubPr>
                      <m:ctrlPr>
                        <a:rPr lang="id-ID" sz="12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</m:t>
                      </m:r>
                    </m:e>
                    <m:sub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𝑝</m:t>
                      </m:r>
                    </m:sub>
                  </m:sSub>
                  <m:r>
                    <a:rPr lang="en-US" sz="12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</m:t>
                  </m:r>
                  <m:r>
                    <a:rPr lang="en-US" sz="12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𝑅</m:t>
                  </m:r>
                  <m:r>
                    <a:rPr lang="en-US" sz="12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(1.935+0.00369</m:t>
                  </m:r>
                  <m:r>
                    <a:rPr lang="en-US" sz="12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𝑇</m:t>
                  </m:r>
                  <m:r>
                    <a:rPr lang="en-US" sz="12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)</m:t>
                  </m:r>
                </m:oMath>
              </a14:m>
              <a:endParaRPr lang="id-ID" sz="2000"/>
            </a:p>
          </xdr:txBody>
        </xdr:sp>
      </mc:Choice>
      <mc:Fallback xmlns="">
        <xdr:sp macro="" textlink="">
          <xdr:nvSpPr>
            <xdr:cNvPr id="5" name="Kotak Teks 4">
              <a:extLst>
                <a:ext uri="{FF2B5EF4-FFF2-40B4-BE49-F238E27FC236}">
                  <a16:creationId xmlns:a16="http://schemas.microsoft.com/office/drawing/2014/main" id="{DB461910-A832-4BC5-B2C2-ED7C5F1DB833}"/>
                </a:ext>
              </a:extLst>
            </xdr:cNvPr>
            <xdr:cNvSpPr txBox="1"/>
          </xdr:nvSpPr>
          <xdr:spPr>
            <a:xfrm>
              <a:off x="1037493" y="7149245"/>
              <a:ext cx="4041713" cy="5711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𝑇</a:t>
              </a:r>
              <a:r>
                <a:rPr lang="id-ID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𝑟=𝑇_1/𝑇_𝑐 </a:t>
              </a:r>
              <a:r>
                <a:rPr lang="en-US" sz="1200"/>
                <a:t>      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</a:t>
              </a:r>
              <a:r>
                <a:rPr lang="id-ID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𝑟=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_1/𝑇_𝑐 </a:t>
              </a:r>
              <a:r>
                <a:rPr lang="en-US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    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</a:t>
              </a:r>
              <a:r>
                <a:rPr lang="id-ID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𝑝=𝑅(1.935+0.00369𝑇)</a:t>
              </a:r>
              <a:endParaRPr lang="id-ID" sz="2000"/>
            </a:p>
          </xdr:txBody>
        </xdr:sp>
      </mc:Fallback>
    </mc:AlternateContent>
    <xdr:clientData/>
  </xdr:oneCellAnchor>
  <xdr:twoCellAnchor editAs="oneCell">
    <xdr:from>
      <xdr:col>10</xdr:col>
      <xdr:colOff>231293</xdr:colOff>
      <xdr:row>43</xdr:row>
      <xdr:rowOff>21121</xdr:rowOff>
    </xdr:from>
    <xdr:to>
      <xdr:col>23</xdr:col>
      <xdr:colOff>175545</xdr:colOff>
      <xdr:row>70</xdr:row>
      <xdr:rowOff>48843</xdr:rowOff>
    </xdr:to>
    <xdr:pic>
      <xdr:nvPicPr>
        <xdr:cNvPr id="6" name="Gambar 5">
          <a:extLst>
            <a:ext uri="{FF2B5EF4-FFF2-40B4-BE49-F238E27FC236}">
              <a16:creationId xmlns:a16="http://schemas.microsoft.com/office/drawing/2014/main" id="{BF4A54B8-CBFE-4435-80C6-289B34155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4443" y="7383946"/>
          <a:ext cx="7869052" cy="4761648"/>
        </a:xfrm>
        <a:prstGeom prst="rect">
          <a:avLst/>
        </a:prstGeom>
      </xdr:spPr>
    </xdr:pic>
    <xdr:clientData/>
  </xdr:twoCellAnchor>
  <xdr:oneCellAnchor>
    <xdr:from>
      <xdr:col>1</xdr:col>
      <xdr:colOff>395908</xdr:colOff>
      <xdr:row>50</xdr:row>
      <xdr:rowOff>81168</xdr:rowOff>
    </xdr:from>
    <xdr:ext cx="2851486" cy="3987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Kotak Teks 6">
              <a:extLst>
                <a:ext uri="{FF2B5EF4-FFF2-40B4-BE49-F238E27FC236}">
                  <a16:creationId xmlns:a16="http://schemas.microsoft.com/office/drawing/2014/main" id="{46F7E4C2-4510-484B-A1DE-62C857EB733E}"/>
                </a:ext>
              </a:extLst>
            </xdr:cNvPr>
            <xdr:cNvSpPr txBox="1"/>
          </xdr:nvSpPr>
          <xdr:spPr>
            <a:xfrm>
              <a:off x="1005508" y="8577468"/>
              <a:ext cx="2851486" cy="3987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id-ID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𝑅</m:t>
                        </m:r>
                      </m:sup>
                    </m:sSubSup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𝑅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sub>
                    </m:sSub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p>
                          <m:s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𝐵</m:t>
                            </m:r>
                          </m:e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p>
                        </m:s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sub>
                        </m:sSub>
                        <m:f>
                          <m:f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</m:t>
                            </m:r>
                            <m:sSup>
                              <m:sSup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𝐵</m:t>
                                </m:r>
                              </m:e>
                              <m:sup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</m:t>
                            </m:r>
                            <m:sSub>
                              <m:sSub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𝑇</m:t>
                                </m:r>
                              </m:e>
                              <m:sub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𝑟</m:t>
                                </m:r>
                              </m:sub>
                            </m:sSub>
                          </m:den>
                        </m:f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m:rPr>
                            <m:sty m:val="p"/>
                          </m:rPr>
                          <a:rPr lang="el-G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ω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p>
                              <m:sSup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𝐵</m:t>
                                </m:r>
                              </m:e>
                              <m:sup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p>
                            </m:s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𝑇</m:t>
                                </m:r>
                              </m:e>
                              <m:sub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𝑟</m:t>
                                </m:r>
                              </m:sub>
                            </m:sSub>
                            <m:f>
                              <m:f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p>
                                  <m:sSup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𝑑𝐵</m:t>
                                    </m:r>
                                  </m:e>
                                  <m:sup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1</m:t>
                                    </m:r>
                                  </m:sup>
                                </m:sSup>
                              </m:num>
                              <m:den>
                                <m:sSub>
                                  <m:sSub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𝑑𝑇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𝑟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</m:e>
                    </m:d>
                  </m:oMath>
                </m:oMathPara>
              </a14:m>
              <a:endParaRPr lang="id-ID" sz="1100"/>
            </a:p>
          </xdr:txBody>
        </xdr:sp>
      </mc:Choice>
      <mc:Fallback xmlns="">
        <xdr:sp macro="" textlink="">
          <xdr:nvSpPr>
            <xdr:cNvPr id="7" name="Kotak Teks 6">
              <a:extLst>
                <a:ext uri="{FF2B5EF4-FFF2-40B4-BE49-F238E27FC236}">
                  <a16:creationId xmlns:a16="http://schemas.microsoft.com/office/drawing/2014/main" id="{46F7E4C2-4510-484B-A1DE-62C857EB733E}"/>
                </a:ext>
              </a:extLst>
            </xdr:cNvPr>
            <xdr:cNvSpPr txBox="1"/>
          </xdr:nvSpPr>
          <xdr:spPr>
            <a:xfrm>
              <a:off x="1005508" y="8577468"/>
              <a:ext cx="2851486" cy="3987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𝐻</a:t>
              </a:r>
              <a:r>
                <a:rPr lang="id-ID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1</a:t>
              </a:r>
              <a:r>
                <a:rPr lang="id-ID" sz="1100" b="0" i="0">
                  <a:latin typeface="Cambria Math" panose="02040503050406030204" pitchFamily="18" charset="0"/>
                </a:rPr>
                <a:t>^</a:t>
              </a:r>
              <a:r>
                <a:rPr lang="en-US" sz="1100" b="0" i="0">
                  <a:latin typeface="Cambria Math" panose="02040503050406030204" pitchFamily="18" charset="0"/>
                </a:rPr>
                <a:t>𝑅=𝑅𝑇_𝑐 𝑃_𝑟 [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𝐵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0−𝑇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𝑑𝐵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𝑑𝑇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ω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𝐵^1−𝑇_𝑟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𝑑𝐵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/〖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𝑑𝑇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]</a:t>
              </a:r>
              <a:endParaRPr lang="id-ID" sz="1100"/>
            </a:p>
          </xdr:txBody>
        </xdr:sp>
      </mc:Fallback>
    </mc:AlternateContent>
    <xdr:clientData/>
  </xdr:oneCellAnchor>
  <xdr:oneCellAnchor>
    <xdr:from>
      <xdr:col>1</xdr:col>
      <xdr:colOff>527187</xdr:colOff>
      <xdr:row>55</xdr:row>
      <xdr:rowOff>142045</xdr:rowOff>
    </xdr:from>
    <xdr:ext cx="4088555" cy="59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Kotak Teks 7">
              <a:extLst>
                <a:ext uri="{FF2B5EF4-FFF2-40B4-BE49-F238E27FC236}">
                  <a16:creationId xmlns:a16="http://schemas.microsoft.com/office/drawing/2014/main" id="{EB351B03-82A6-4DC2-A2C1-A574B4D88CC2}"/>
                </a:ext>
              </a:extLst>
            </xdr:cNvPr>
            <xdr:cNvSpPr txBox="1"/>
          </xdr:nvSpPr>
          <xdr:spPr>
            <a:xfrm>
              <a:off x="1136787" y="9447970"/>
              <a:ext cx="4088555" cy="59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id-ID" sz="12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𝐵</m:t>
                      </m:r>
                    </m:e>
                    <m:sup>
                      <m:r>
                        <a:rPr lang="en-US" sz="1200" b="0" i="1">
                          <a:latin typeface="Cambria Math" panose="02040503050406030204" pitchFamily="18" charset="0"/>
                        </a:rPr>
                        <m:t>0</m:t>
                      </m:r>
                    </m:sup>
                  </m:sSup>
                  <m:r>
                    <a:rPr lang="en-US" sz="1200" b="0" i="1">
                      <a:latin typeface="Cambria Math" panose="02040503050406030204" pitchFamily="18" charset="0"/>
                    </a:rPr>
                    <m:t>=0.083−</m:t>
                  </m:r>
                  <m:f>
                    <m:fPr>
                      <m:ctrlPr>
                        <a:rPr lang="id-ID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200" b="0" i="1">
                          <a:latin typeface="Cambria Math" panose="02040503050406030204" pitchFamily="18" charset="0"/>
                        </a:rPr>
                        <m:t>0.422</m:t>
                      </m:r>
                    </m:num>
                    <m:den>
                      <m:sSubSup>
                        <m:sSubSupPr>
                          <m:ctrlPr>
                            <a:rPr lang="id-ID" sz="1200" i="1">
                              <a:latin typeface="Cambria Math" panose="02040503050406030204" pitchFamily="18" charset="0"/>
                            </a:rPr>
                          </m:ctrlPr>
                        </m:sSubSupPr>
                        <m:e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𝑇</m:t>
                          </m:r>
                        </m:e>
                        <m:sub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𝑟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1.6</m:t>
                          </m:r>
                        </m:sup>
                      </m:sSubSup>
                    </m:den>
                  </m:f>
                </m:oMath>
              </a14:m>
              <a:r>
                <a:rPr lang="en-US" sz="1200"/>
                <a:t>               and           </a:t>
              </a:r>
              <a14:m>
                <m:oMath xmlns:m="http://schemas.openxmlformats.org/officeDocument/2006/math">
                  <m:sSup>
                    <m:sSupPr>
                      <m:ctrlPr>
                        <a:rPr lang="id-ID" sz="12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𝐵</m:t>
                      </m:r>
                    </m:e>
                    <m:sup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p>
                  </m:sSup>
                  <m:r>
                    <a:rPr lang="en-US" sz="12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=0.139−</m:t>
                  </m:r>
                  <m:f>
                    <m:fPr>
                      <m:ctrlPr>
                        <a:rPr lang="id-ID" sz="12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0.172</m:t>
                      </m:r>
                    </m:num>
                    <m:den>
                      <m:sSubSup>
                        <m:sSubSupPr>
                          <m:ctrlPr>
                            <a:rPr lang="id-ID" sz="12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SupPr>
                        <m:e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𝑇</m:t>
                          </m:r>
                        </m:e>
                        <m:sub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𝑟</m:t>
                          </m:r>
                        </m:sub>
                        <m:sup>
                          <m:r>
                            <a:rPr lang="en-US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4.2</m:t>
                          </m:r>
                        </m:sup>
                      </m:sSubSup>
                    </m:den>
                  </m:f>
                </m:oMath>
              </a14:m>
              <a:r>
                <a:rPr lang="en-US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             </a:t>
              </a:r>
              <a:endParaRPr lang="id-ID" sz="1200"/>
            </a:p>
          </xdr:txBody>
        </xdr:sp>
      </mc:Choice>
      <mc:Fallback xmlns="">
        <xdr:sp macro="" textlink="">
          <xdr:nvSpPr>
            <xdr:cNvPr id="8" name="Kotak Teks 7">
              <a:extLst>
                <a:ext uri="{FF2B5EF4-FFF2-40B4-BE49-F238E27FC236}">
                  <a16:creationId xmlns:a16="http://schemas.microsoft.com/office/drawing/2014/main" id="{EB351B03-82A6-4DC2-A2C1-A574B4D88CC2}"/>
                </a:ext>
              </a:extLst>
            </xdr:cNvPr>
            <xdr:cNvSpPr txBox="1"/>
          </xdr:nvSpPr>
          <xdr:spPr>
            <a:xfrm>
              <a:off x="1136787" y="9447970"/>
              <a:ext cx="4088555" cy="59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200" b="0" i="0">
                  <a:latin typeface="Cambria Math" panose="02040503050406030204" pitchFamily="18" charset="0"/>
                </a:rPr>
                <a:t>𝐵</a:t>
              </a:r>
              <a:r>
                <a:rPr lang="id-ID" sz="1200" b="0" i="0">
                  <a:latin typeface="Cambria Math" panose="02040503050406030204" pitchFamily="18" charset="0"/>
                </a:rPr>
                <a:t>^</a:t>
              </a:r>
              <a:r>
                <a:rPr lang="en-US" sz="1200" b="0" i="0">
                  <a:latin typeface="Cambria Math" panose="02040503050406030204" pitchFamily="18" charset="0"/>
                </a:rPr>
                <a:t>0=0.083−0.422</a:t>
              </a:r>
              <a:r>
                <a:rPr lang="id-ID" sz="1200" b="0" i="0">
                  <a:latin typeface="Cambria Math" panose="02040503050406030204" pitchFamily="18" charset="0"/>
                </a:rPr>
                <a:t>/(</a:t>
              </a:r>
              <a:r>
                <a:rPr lang="en-US" sz="1200" b="0" i="0">
                  <a:latin typeface="Cambria Math" panose="02040503050406030204" pitchFamily="18" charset="0"/>
                </a:rPr>
                <a:t>𝑇</a:t>
              </a:r>
              <a:r>
                <a:rPr lang="id-ID" sz="1200" b="0" i="0">
                  <a:latin typeface="Cambria Math" panose="02040503050406030204" pitchFamily="18" charset="0"/>
                </a:rPr>
                <a:t>_</a:t>
              </a:r>
              <a:r>
                <a:rPr lang="en-US" sz="1200" b="0" i="0">
                  <a:latin typeface="Cambria Math" panose="02040503050406030204" pitchFamily="18" charset="0"/>
                </a:rPr>
                <a:t>𝑟</a:t>
              </a:r>
              <a:r>
                <a:rPr lang="id-ID" sz="1200" b="0" i="0">
                  <a:latin typeface="Cambria Math" panose="02040503050406030204" pitchFamily="18" charset="0"/>
                </a:rPr>
                <a:t>^</a:t>
              </a:r>
              <a:r>
                <a:rPr lang="en-US" sz="1200" b="0" i="0">
                  <a:latin typeface="Cambria Math" panose="02040503050406030204" pitchFamily="18" charset="0"/>
                </a:rPr>
                <a:t>1.6</a:t>
              </a:r>
              <a:r>
                <a:rPr lang="id-ID" sz="1200" b="0" i="0">
                  <a:latin typeface="Cambria Math" panose="02040503050406030204" pitchFamily="18" charset="0"/>
                </a:rPr>
                <a:t> )</a:t>
              </a:r>
              <a:r>
                <a:rPr lang="en-US" sz="1200"/>
                <a:t>               and           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𝐵</a:t>
              </a:r>
              <a:r>
                <a:rPr lang="id-ID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=0.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139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−0.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172</a:t>
              </a:r>
              <a:r>
                <a:rPr lang="id-ID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/(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𝑇</a:t>
              </a:r>
              <a:r>
                <a:rPr lang="id-ID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𝑟^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4.2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id-ID" sz="12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             </a:t>
              </a:r>
              <a:endParaRPr lang="id-ID" sz="1200"/>
            </a:p>
          </xdr:txBody>
        </xdr:sp>
      </mc:Fallback>
    </mc:AlternateContent>
    <xdr:clientData/>
  </xdr:oneCellAnchor>
  <xdr:oneCellAnchor>
    <xdr:from>
      <xdr:col>2</xdr:col>
      <xdr:colOff>7868</xdr:colOff>
      <xdr:row>60</xdr:row>
      <xdr:rowOff>68331</xdr:rowOff>
    </xdr:from>
    <xdr:ext cx="1128092" cy="3735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Kotak Teks 8">
              <a:extLst>
                <a:ext uri="{FF2B5EF4-FFF2-40B4-BE49-F238E27FC236}">
                  <a16:creationId xmlns:a16="http://schemas.microsoft.com/office/drawing/2014/main" id="{2E04A030-06EC-48DA-9546-421B89BAFFE7}"/>
                </a:ext>
              </a:extLst>
            </xdr:cNvPr>
            <xdr:cNvSpPr txBox="1"/>
          </xdr:nvSpPr>
          <xdr:spPr>
            <a:xfrm>
              <a:off x="1227068" y="10183881"/>
              <a:ext cx="1128092" cy="3735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id-ID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id-ID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𝑑𝐵</m:t>
                            </m:r>
                          </m:e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0</m:t>
                            </m:r>
                          </m:sup>
                        </m:sSup>
                      </m:num>
                      <m:den>
                        <m:sSub>
                          <m:sSubPr>
                            <m:ctrlPr>
                              <a:rPr lang="id-ID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𝑑𝑇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sub>
                        </m:sSub>
                      </m:den>
                    </m:f>
                    <m:r>
                      <a:rPr lang="en-US" sz="1100" b="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0.675</m:t>
                        </m:r>
                      </m:num>
                      <m:den>
                        <m:sSubSup>
                          <m:sSubSup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𝑇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sub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2.6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id-ID" sz="1100"/>
            </a:p>
          </xdr:txBody>
        </xdr:sp>
      </mc:Choice>
      <mc:Fallback xmlns="">
        <xdr:sp macro="" textlink="">
          <xdr:nvSpPr>
            <xdr:cNvPr id="9" name="Kotak Teks 8">
              <a:extLst>
                <a:ext uri="{FF2B5EF4-FFF2-40B4-BE49-F238E27FC236}">
                  <a16:creationId xmlns:a16="http://schemas.microsoft.com/office/drawing/2014/main" id="{2E04A030-06EC-48DA-9546-421B89BAFFE7}"/>
                </a:ext>
              </a:extLst>
            </xdr:cNvPr>
            <xdr:cNvSpPr txBox="1"/>
          </xdr:nvSpPr>
          <xdr:spPr>
            <a:xfrm>
              <a:off x="1227068" y="10183881"/>
              <a:ext cx="1128092" cy="3735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id-ID" sz="1100" i="0">
                  <a:latin typeface="Cambria Math" panose="02040503050406030204" pitchFamily="18" charset="0"/>
                </a:rPr>
                <a:t>〖</a:t>
              </a:r>
              <a:r>
                <a:rPr lang="en-US" sz="1100" b="0" i="0">
                  <a:latin typeface="Cambria Math" panose="02040503050406030204" pitchFamily="18" charset="0"/>
                </a:rPr>
                <a:t>𝑑𝐵</a:t>
              </a:r>
              <a:r>
                <a:rPr lang="id-ID" sz="1100" b="0" i="0">
                  <a:latin typeface="Cambria Math" panose="02040503050406030204" pitchFamily="18" charset="0"/>
                </a:rPr>
                <a:t>〗^</a:t>
              </a:r>
              <a:r>
                <a:rPr lang="en-US" sz="1100" b="0" i="0">
                  <a:latin typeface="Cambria Math" panose="02040503050406030204" pitchFamily="18" charset="0"/>
                </a:rPr>
                <a:t>0</a:t>
              </a:r>
              <a:r>
                <a:rPr lang="id-ID" sz="1100" b="0" i="0">
                  <a:latin typeface="Cambria Math" panose="02040503050406030204" pitchFamily="18" charset="0"/>
                </a:rPr>
                <a:t>/〖</a:t>
              </a:r>
              <a:r>
                <a:rPr lang="en-US" sz="1100" b="0" i="0">
                  <a:latin typeface="Cambria Math" panose="02040503050406030204" pitchFamily="18" charset="0"/>
                </a:rPr>
                <a:t>𝑑𝑇</a:t>
              </a:r>
              <a:r>
                <a:rPr lang="id-ID" sz="1100" b="0" i="0">
                  <a:latin typeface="Cambria Math" panose="02040503050406030204" pitchFamily="18" charset="0"/>
                </a:rPr>
                <a:t>〗_</a:t>
              </a:r>
              <a:r>
                <a:rPr lang="en-US" sz="1100" b="0" i="0">
                  <a:latin typeface="Cambria Math" panose="02040503050406030204" pitchFamily="18" charset="0"/>
                </a:rPr>
                <a:t>𝑟</a:t>
              </a:r>
              <a:r>
                <a:rPr lang="id-ID" sz="1100" b="0" i="0">
                  <a:latin typeface="Cambria Math" panose="02040503050406030204" pitchFamily="18" charset="0"/>
                </a:rPr>
                <a:t> </a:t>
              </a:r>
              <a:r>
                <a:rPr lang="en-US" sz="1100" b="0" i="0">
                  <a:latin typeface="Cambria Math" panose="02040503050406030204" pitchFamily="18" charset="0"/>
                </a:rPr>
                <a:t>=0.675/(𝑇_𝑟^2.6 )</a:t>
              </a:r>
              <a:endParaRPr lang="id-ID" sz="1100"/>
            </a:p>
          </xdr:txBody>
        </xdr:sp>
      </mc:Fallback>
    </mc:AlternateContent>
    <xdr:clientData/>
  </xdr:oneCellAnchor>
  <xdr:oneCellAnchor>
    <xdr:from>
      <xdr:col>4</xdr:col>
      <xdr:colOff>407504</xdr:colOff>
      <xdr:row>60</xdr:row>
      <xdr:rowOff>18221</xdr:rowOff>
    </xdr:from>
    <xdr:ext cx="1128092" cy="3881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Kotak Teks 9">
              <a:extLst>
                <a:ext uri="{FF2B5EF4-FFF2-40B4-BE49-F238E27FC236}">
                  <a16:creationId xmlns:a16="http://schemas.microsoft.com/office/drawing/2014/main" id="{650F4C27-9CCD-489E-9CDE-129536972B29}"/>
                </a:ext>
              </a:extLst>
            </xdr:cNvPr>
            <xdr:cNvSpPr txBox="1"/>
          </xdr:nvSpPr>
          <xdr:spPr>
            <a:xfrm>
              <a:off x="3026879" y="10133771"/>
              <a:ext cx="1128092" cy="3881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id-ID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id-ID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𝑑𝐵</m:t>
                            </m:r>
                          </m:e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p>
                        </m:sSup>
                      </m:num>
                      <m:den>
                        <m:sSub>
                          <m:sSubPr>
                            <m:ctrlPr>
                              <a:rPr lang="id-ID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𝑑𝑇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sub>
                        </m:sSub>
                      </m:den>
                    </m:f>
                    <m:r>
                      <a:rPr lang="en-US" sz="1100" b="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0.722</m:t>
                        </m:r>
                      </m:num>
                      <m:den>
                        <m:sSubSup>
                          <m:sSubSup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𝑇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sub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5.2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id-ID" sz="1100"/>
            </a:p>
          </xdr:txBody>
        </xdr:sp>
      </mc:Choice>
      <mc:Fallback xmlns="">
        <xdr:sp macro="" textlink="">
          <xdr:nvSpPr>
            <xdr:cNvPr id="10" name="Kotak Teks 9">
              <a:extLst>
                <a:ext uri="{FF2B5EF4-FFF2-40B4-BE49-F238E27FC236}">
                  <a16:creationId xmlns:a16="http://schemas.microsoft.com/office/drawing/2014/main" id="{650F4C27-9CCD-489E-9CDE-129536972B29}"/>
                </a:ext>
              </a:extLst>
            </xdr:cNvPr>
            <xdr:cNvSpPr txBox="1"/>
          </xdr:nvSpPr>
          <xdr:spPr>
            <a:xfrm>
              <a:off x="3026879" y="10133771"/>
              <a:ext cx="1128092" cy="3881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id-ID" sz="1100" i="0">
                  <a:latin typeface="Cambria Math" panose="02040503050406030204" pitchFamily="18" charset="0"/>
                </a:rPr>
                <a:t>〖</a:t>
              </a:r>
              <a:r>
                <a:rPr lang="en-US" sz="1100" b="0" i="0">
                  <a:latin typeface="Cambria Math" panose="02040503050406030204" pitchFamily="18" charset="0"/>
                </a:rPr>
                <a:t>𝑑𝐵</a:t>
              </a:r>
              <a:r>
                <a:rPr lang="id-ID" sz="1100" b="0" i="0">
                  <a:latin typeface="Cambria Math" panose="02040503050406030204" pitchFamily="18" charset="0"/>
                </a:rPr>
                <a:t>〗^</a:t>
              </a:r>
              <a:r>
                <a:rPr lang="en-US" sz="1100" b="0" i="0">
                  <a:latin typeface="Cambria Math" panose="02040503050406030204" pitchFamily="18" charset="0"/>
                </a:rPr>
                <a:t>1</a:t>
              </a:r>
              <a:r>
                <a:rPr lang="id-ID" sz="1100" b="0" i="0">
                  <a:latin typeface="Cambria Math" panose="02040503050406030204" pitchFamily="18" charset="0"/>
                </a:rPr>
                <a:t>/〖</a:t>
              </a:r>
              <a:r>
                <a:rPr lang="en-US" sz="1100" b="0" i="0">
                  <a:latin typeface="Cambria Math" panose="02040503050406030204" pitchFamily="18" charset="0"/>
                </a:rPr>
                <a:t>𝑑𝑇</a:t>
              </a:r>
              <a:r>
                <a:rPr lang="id-ID" sz="1100" b="0" i="0">
                  <a:latin typeface="Cambria Math" panose="02040503050406030204" pitchFamily="18" charset="0"/>
                </a:rPr>
                <a:t>〗_</a:t>
              </a:r>
              <a:r>
                <a:rPr lang="en-US" sz="1100" b="0" i="0">
                  <a:latin typeface="Cambria Math" panose="02040503050406030204" pitchFamily="18" charset="0"/>
                </a:rPr>
                <a:t>𝑟</a:t>
              </a:r>
              <a:r>
                <a:rPr lang="id-ID" sz="1100" b="0" i="0">
                  <a:latin typeface="Cambria Math" panose="02040503050406030204" pitchFamily="18" charset="0"/>
                </a:rPr>
                <a:t> </a:t>
              </a:r>
              <a:r>
                <a:rPr lang="en-US" sz="1100" b="0" i="0">
                  <a:latin typeface="Cambria Math" panose="02040503050406030204" pitchFamily="18" charset="0"/>
                </a:rPr>
                <a:t>=0.722/(𝑇_𝑟^5.2 )</a:t>
              </a:r>
              <a:endParaRPr lang="id-ID" sz="1100"/>
            </a:p>
          </xdr:txBody>
        </xdr:sp>
      </mc:Fallback>
    </mc:AlternateContent>
    <xdr:clientData/>
  </xdr:oneCellAnchor>
  <xdr:twoCellAnchor>
    <xdr:from>
      <xdr:col>1</xdr:col>
      <xdr:colOff>228600</xdr:colOff>
      <xdr:row>19</xdr:row>
      <xdr:rowOff>104775</xdr:rowOff>
    </xdr:from>
    <xdr:to>
      <xdr:col>9</xdr:col>
      <xdr:colOff>9525</xdr:colOff>
      <xdr:row>23</xdr:row>
      <xdr:rowOff>28575</xdr:rowOff>
    </xdr:to>
    <xdr:sp macro="" textlink="">
      <xdr:nvSpPr>
        <xdr:cNvPr id="11" name="Persegi Panjang 10">
          <a:extLst>
            <a:ext uri="{FF2B5EF4-FFF2-40B4-BE49-F238E27FC236}">
              <a16:creationId xmlns:a16="http://schemas.microsoft.com/office/drawing/2014/main" id="{12BD3D71-6EFE-4D8F-BCC8-65A6E742313F}"/>
            </a:ext>
          </a:extLst>
        </xdr:cNvPr>
        <xdr:cNvSpPr/>
      </xdr:nvSpPr>
      <xdr:spPr>
        <a:xfrm>
          <a:off x="838200" y="3409950"/>
          <a:ext cx="4714875" cy="5715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1</xdr:col>
      <xdr:colOff>219075</xdr:colOff>
      <xdr:row>29</xdr:row>
      <xdr:rowOff>47625</xdr:rowOff>
    </xdr:from>
    <xdr:to>
      <xdr:col>9</xdr:col>
      <xdr:colOff>0</xdr:colOff>
      <xdr:row>32</xdr:row>
      <xdr:rowOff>133350</xdr:rowOff>
    </xdr:to>
    <xdr:sp macro="" textlink="">
      <xdr:nvSpPr>
        <xdr:cNvPr id="12" name="Persegi Panjang 11">
          <a:extLst>
            <a:ext uri="{FF2B5EF4-FFF2-40B4-BE49-F238E27FC236}">
              <a16:creationId xmlns:a16="http://schemas.microsoft.com/office/drawing/2014/main" id="{7A7DD817-2110-456D-864D-6AD744589710}"/>
            </a:ext>
          </a:extLst>
        </xdr:cNvPr>
        <xdr:cNvSpPr/>
      </xdr:nvSpPr>
      <xdr:spPr>
        <a:xfrm>
          <a:off x="828675" y="5048250"/>
          <a:ext cx="4714875" cy="5715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1</xdr:col>
      <xdr:colOff>257175</xdr:colOff>
      <xdr:row>34</xdr:row>
      <xdr:rowOff>171450</xdr:rowOff>
    </xdr:from>
    <xdr:to>
      <xdr:col>9</xdr:col>
      <xdr:colOff>38100</xdr:colOff>
      <xdr:row>38</xdr:row>
      <xdr:rowOff>47625</xdr:rowOff>
    </xdr:to>
    <xdr:sp macro="" textlink="">
      <xdr:nvSpPr>
        <xdr:cNvPr id="13" name="Persegi Panjang 12">
          <a:extLst>
            <a:ext uri="{FF2B5EF4-FFF2-40B4-BE49-F238E27FC236}">
              <a16:creationId xmlns:a16="http://schemas.microsoft.com/office/drawing/2014/main" id="{3E8BF3DC-933D-4F96-B561-DCE8757A41A7}"/>
            </a:ext>
          </a:extLst>
        </xdr:cNvPr>
        <xdr:cNvSpPr/>
      </xdr:nvSpPr>
      <xdr:spPr>
        <a:xfrm>
          <a:off x="866775" y="6029325"/>
          <a:ext cx="4714875" cy="5715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1</xdr:col>
      <xdr:colOff>266700</xdr:colOff>
      <xdr:row>40</xdr:row>
      <xdr:rowOff>133350</xdr:rowOff>
    </xdr:from>
    <xdr:to>
      <xdr:col>9</xdr:col>
      <xdr:colOff>47625</xdr:colOff>
      <xdr:row>44</xdr:row>
      <xdr:rowOff>57150</xdr:rowOff>
    </xdr:to>
    <xdr:sp macro="" textlink="">
      <xdr:nvSpPr>
        <xdr:cNvPr id="14" name="Persegi Panjang 13">
          <a:extLst>
            <a:ext uri="{FF2B5EF4-FFF2-40B4-BE49-F238E27FC236}">
              <a16:creationId xmlns:a16="http://schemas.microsoft.com/office/drawing/2014/main" id="{FB045860-C658-4E18-8A6C-8F9703553C0D}"/>
            </a:ext>
          </a:extLst>
        </xdr:cNvPr>
        <xdr:cNvSpPr/>
      </xdr:nvSpPr>
      <xdr:spPr>
        <a:xfrm>
          <a:off x="876300" y="7010400"/>
          <a:ext cx="4714875" cy="5715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1</xdr:col>
      <xdr:colOff>285750</xdr:colOff>
      <xdr:row>49</xdr:row>
      <xdr:rowOff>142875</xdr:rowOff>
    </xdr:from>
    <xdr:to>
      <xdr:col>9</xdr:col>
      <xdr:colOff>66675</xdr:colOff>
      <xdr:row>53</xdr:row>
      <xdr:rowOff>66675</xdr:rowOff>
    </xdr:to>
    <xdr:sp macro="" textlink="">
      <xdr:nvSpPr>
        <xdr:cNvPr id="15" name="Persegi Panjang 14">
          <a:extLst>
            <a:ext uri="{FF2B5EF4-FFF2-40B4-BE49-F238E27FC236}">
              <a16:creationId xmlns:a16="http://schemas.microsoft.com/office/drawing/2014/main" id="{297F4C0C-8084-42BF-BEC1-0AF31A2C161D}"/>
            </a:ext>
          </a:extLst>
        </xdr:cNvPr>
        <xdr:cNvSpPr/>
      </xdr:nvSpPr>
      <xdr:spPr>
        <a:xfrm>
          <a:off x="895350" y="8477250"/>
          <a:ext cx="4714875" cy="5715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1</xdr:col>
      <xdr:colOff>295275</xdr:colOff>
      <xdr:row>55</xdr:row>
      <xdr:rowOff>38100</xdr:rowOff>
    </xdr:from>
    <xdr:to>
      <xdr:col>9</xdr:col>
      <xdr:colOff>76200</xdr:colOff>
      <xdr:row>58</xdr:row>
      <xdr:rowOff>123825</xdr:rowOff>
    </xdr:to>
    <xdr:sp macro="" textlink="">
      <xdr:nvSpPr>
        <xdr:cNvPr id="16" name="Persegi Panjang 15">
          <a:extLst>
            <a:ext uri="{FF2B5EF4-FFF2-40B4-BE49-F238E27FC236}">
              <a16:creationId xmlns:a16="http://schemas.microsoft.com/office/drawing/2014/main" id="{6AC75577-88C9-477F-A444-93533B4B4670}"/>
            </a:ext>
          </a:extLst>
        </xdr:cNvPr>
        <xdr:cNvSpPr/>
      </xdr:nvSpPr>
      <xdr:spPr>
        <a:xfrm>
          <a:off x="904875" y="9344025"/>
          <a:ext cx="4714875" cy="5715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</xdr:txBody>
    </xdr:sp>
    <xdr:clientData/>
  </xdr:twoCellAnchor>
  <xdr:twoCellAnchor>
    <xdr:from>
      <xdr:col>1</xdr:col>
      <xdr:colOff>295275</xdr:colOff>
      <xdr:row>60</xdr:row>
      <xdr:rowOff>0</xdr:rowOff>
    </xdr:from>
    <xdr:to>
      <xdr:col>9</xdr:col>
      <xdr:colOff>76200</xdr:colOff>
      <xdr:row>63</xdr:row>
      <xdr:rowOff>85725</xdr:rowOff>
    </xdr:to>
    <xdr:sp macro="" textlink="">
      <xdr:nvSpPr>
        <xdr:cNvPr id="17" name="Persegi Panjang 16">
          <a:extLst>
            <a:ext uri="{FF2B5EF4-FFF2-40B4-BE49-F238E27FC236}">
              <a16:creationId xmlns:a16="http://schemas.microsoft.com/office/drawing/2014/main" id="{27E93033-EFF3-4749-BEDC-4B224EBDA14F}"/>
            </a:ext>
          </a:extLst>
        </xdr:cNvPr>
        <xdr:cNvSpPr/>
      </xdr:nvSpPr>
      <xdr:spPr>
        <a:xfrm>
          <a:off x="904875" y="10115550"/>
          <a:ext cx="4714875" cy="5715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</xdr:row>
      <xdr:rowOff>38100</xdr:rowOff>
    </xdr:from>
    <xdr:to>
      <xdr:col>10</xdr:col>
      <xdr:colOff>513594</xdr:colOff>
      <xdr:row>24</xdr:row>
      <xdr:rowOff>142314</xdr:rowOff>
    </xdr:to>
    <xdr:pic>
      <xdr:nvPicPr>
        <xdr:cNvPr id="2" name="Gambar 1">
          <a:extLst>
            <a:ext uri="{FF2B5EF4-FFF2-40B4-BE49-F238E27FC236}">
              <a16:creationId xmlns:a16="http://schemas.microsoft.com/office/drawing/2014/main" id="{CA946815-59B7-43E6-9ECC-2A56D948E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228600"/>
          <a:ext cx="6047619" cy="4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DDBD8-0686-4188-A633-619901AE1C00}">
  <dimension ref="B2:I76"/>
  <sheetViews>
    <sheetView showGridLines="0" tabSelected="1" topLeftCell="A61" zoomScale="115" zoomScaleNormal="115" workbookViewId="0">
      <selection activeCell="F73" sqref="F73"/>
    </sheetView>
  </sheetViews>
  <sheetFormatPr defaultRowHeight="12.75" x14ac:dyDescent="0.2"/>
  <cols>
    <col min="1" max="2" width="9.140625" style="1"/>
    <col min="3" max="3" width="12.28515625" style="1" bestFit="1" customWidth="1"/>
    <col min="4" max="4" width="8.7109375" style="1" bestFit="1" customWidth="1"/>
    <col min="5" max="5" width="7.28515625" style="1" customWidth="1"/>
    <col min="6" max="16384" width="9.140625" style="1"/>
  </cols>
  <sheetData>
    <row r="2" spans="2:5" x14ac:dyDescent="0.2">
      <c r="B2" s="1" t="s">
        <v>0</v>
      </c>
    </row>
    <row r="3" spans="2:5" x14ac:dyDescent="0.2">
      <c r="B3" s="2" t="s">
        <v>1</v>
      </c>
    </row>
    <row r="4" spans="2:5" x14ac:dyDescent="0.2">
      <c r="B4" s="2"/>
    </row>
    <row r="5" spans="2:5" x14ac:dyDescent="0.2">
      <c r="B5" s="3" t="s">
        <v>5</v>
      </c>
    </row>
    <row r="6" spans="2:5" x14ac:dyDescent="0.2">
      <c r="B6" s="5" t="s">
        <v>6</v>
      </c>
      <c r="C6" s="5"/>
      <c r="D6" s="5" t="s">
        <v>7</v>
      </c>
    </row>
    <row r="7" spans="2:5" x14ac:dyDescent="0.2">
      <c r="B7" s="5" t="s">
        <v>8</v>
      </c>
      <c r="C7" s="5" t="s">
        <v>9</v>
      </c>
      <c r="D7" s="5">
        <v>25</v>
      </c>
    </row>
    <row r="8" spans="2:5" ht="15.75" x14ac:dyDescent="0.3">
      <c r="B8" s="5" t="s">
        <v>17</v>
      </c>
      <c r="C8" s="5" t="s">
        <v>16</v>
      </c>
      <c r="D8" s="5">
        <v>15</v>
      </c>
    </row>
    <row r="9" spans="2:5" ht="15.75" x14ac:dyDescent="0.3">
      <c r="B9" s="5" t="s">
        <v>18</v>
      </c>
      <c r="C9" s="5" t="s">
        <v>2</v>
      </c>
      <c r="D9" s="5">
        <v>450</v>
      </c>
    </row>
    <row r="10" spans="2:5" ht="15.75" x14ac:dyDescent="0.3">
      <c r="B10" s="5" t="s">
        <v>19</v>
      </c>
      <c r="C10" s="5" t="s">
        <v>16</v>
      </c>
      <c r="D10" s="5">
        <v>1</v>
      </c>
    </row>
    <row r="11" spans="2:5" ht="15.75" x14ac:dyDescent="0.3">
      <c r="B11" s="5" t="s">
        <v>20</v>
      </c>
      <c r="C11" s="5" t="s">
        <v>2</v>
      </c>
      <c r="D11" s="5">
        <v>298.14999999999998</v>
      </c>
    </row>
    <row r="12" spans="2:5" x14ac:dyDescent="0.2">
      <c r="B12" s="5" t="s">
        <v>3</v>
      </c>
      <c r="C12" s="5" t="s">
        <v>4</v>
      </c>
      <c r="D12" s="5">
        <v>8.3140000000000001</v>
      </c>
    </row>
    <row r="13" spans="2:5" ht="15.75" x14ac:dyDescent="0.3">
      <c r="B13" s="5" t="s">
        <v>27</v>
      </c>
      <c r="C13" s="5" t="s">
        <v>2</v>
      </c>
      <c r="D13" s="5">
        <v>425.1</v>
      </c>
    </row>
    <row r="14" spans="2:5" ht="15.75" x14ac:dyDescent="0.3">
      <c r="B14" s="5" t="s">
        <v>28</v>
      </c>
      <c r="C14" s="5" t="s">
        <v>16</v>
      </c>
      <c r="D14" s="5">
        <v>37.96</v>
      </c>
    </row>
    <row r="15" spans="2:5" x14ac:dyDescent="0.2">
      <c r="B15" s="6" t="s">
        <v>29</v>
      </c>
      <c r="C15" s="5"/>
      <c r="D15" s="5">
        <v>0.2</v>
      </c>
      <c r="E15" s="1" t="s">
        <v>30</v>
      </c>
    </row>
    <row r="17" spans="2:9" x14ac:dyDescent="0.2">
      <c r="B17" s="3" t="s">
        <v>10</v>
      </c>
    </row>
    <row r="18" spans="2:9" x14ac:dyDescent="0.2">
      <c r="B18" s="1" t="s">
        <v>11</v>
      </c>
    </row>
    <row r="19" spans="2:9" x14ac:dyDescent="0.2">
      <c r="B19" s="1" t="s">
        <v>12</v>
      </c>
    </row>
    <row r="22" spans="2:9" x14ac:dyDescent="0.2">
      <c r="I22" s="1" t="s">
        <v>22</v>
      </c>
    </row>
    <row r="25" spans="2:9" ht="15.75" x14ac:dyDescent="0.3">
      <c r="B25" s="1" t="s">
        <v>13</v>
      </c>
      <c r="C25" s="1" t="s">
        <v>51</v>
      </c>
    </row>
    <row r="26" spans="2:9" ht="15.75" x14ac:dyDescent="0.3">
      <c r="B26" s="1" t="s">
        <v>18</v>
      </c>
      <c r="C26" s="1" t="s">
        <v>14</v>
      </c>
    </row>
    <row r="27" spans="2:9" ht="15.75" x14ac:dyDescent="0.3">
      <c r="B27" s="1" t="s">
        <v>21</v>
      </c>
      <c r="C27" s="1" t="s">
        <v>15</v>
      </c>
    </row>
    <row r="29" spans="2:9" x14ac:dyDescent="0.2">
      <c r="B29" s="1" t="s">
        <v>23</v>
      </c>
    </row>
    <row r="31" spans="2:9" x14ac:dyDescent="0.2">
      <c r="I31" s="1" t="s">
        <v>24</v>
      </c>
    </row>
    <row r="34" spans="2:9" ht="16.5" x14ac:dyDescent="0.3">
      <c r="B34" s="1" t="s">
        <v>25</v>
      </c>
    </row>
    <row r="37" spans="2:9" x14ac:dyDescent="0.2">
      <c r="I37" s="1" t="s">
        <v>26</v>
      </c>
    </row>
    <row r="40" spans="2:9" x14ac:dyDescent="0.2">
      <c r="B40" s="1" t="s">
        <v>31</v>
      </c>
    </row>
    <row r="43" spans="2:9" x14ac:dyDescent="0.2">
      <c r="I43" s="1" t="s">
        <v>39</v>
      </c>
    </row>
    <row r="46" spans="2:9" x14ac:dyDescent="0.2">
      <c r="B46" s="5" t="s">
        <v>32</v>
      </c>
      <c r="C46" s="5"/>
      <c r="D46" s="8">
        <f>D9/D13</f>
        <v>1.0585744530698658</v>
      </c>
    </row>
    <row r="47" spans="2:9" x14ac:dyDescent="0.2">
      <c r="B47" s="5" t="s">
        <v>33</v>
      </c>
      <c r="C47" s="5"/>
      <c r="D47" s="8">
        <f>D8/D14</f>
        <v>0.39515279241306639</v>
      </c>
    </row>
    <row r="49" spans="2:9" x14ac:dyDescent="0.2">
      <c r="B49" s="1" t="s">
        <v>34</v>
      </c>
    </row>
    <row r="52" spans="2:9" x14ac:dyDescent="0.2">
      <c r="I52" s="1" t="s">
        <v>40</v>
      </c>
    </row>
    <row r="55" spans="2:9" x14ac:dyDescent="0.2">
      <c r="B55" s="1" t="s">
        <v>35</v>
      </c>
    </row>
    <row r="57" spans="2:9" x14ac:dyDescent="0.2">
      <c r="I57" s="1" t="s">
        <v>41</v>
      </c>
    </row>
    <row r="62" spans="2:9" x14ac:dyDescent="0.2">
      <c r="I62" s="1" t="s">
        <v>42</v>
      </c>
    </row>
    <row r="65" spans="2:4" ht="15" x14ac:dyDescent="0.2">
      <c r="B65" s="5" t="s">
        <v>43</v>
      </c>
      <c r="C65" s="5"/>
      <c r="D65" s="7">
        <f>0.083-(0.422/(D46^1.6))</f>
        <v>-0.30226379373654444</v>
      </c>
    </row>
    <row r="66" spans="2:4" ht="15" x14ac:dyDescent="0.2">
      <c r="B66" s="5" t="s">
        <v>44</v>
      </c>
      <c r="C66" s="5"/>
      <c r="D66" s="7">
        <f>0.139-(0.172/(D46^4.2))</f>
        <v>3.5750980217871542E-3</v>
      </c>
    </row>
    <row r="67" spans="2:4" ht="16.5" x14ac:dyDescent="0.3">
      <c r="B67" s="5" t="s">
        <v>45</v>
      </c>
      <c r="C67" s="5"/>
      <c r="D67" s="7">
        <f>0.675/D46^2.6</f>
        <v>0.582140895914947</v>
      </c>
    </row>
    <row r="68" spans="2:4" ht="16.5" x14ac:dyDescent="0.3">
      <c r="B68" s="5" t="s">
        <v>46</v>
      </c>
      <c r="C68" s="5"/>
      <c r="D68" s="7">
        <f>0.722/(D46^5.2)</f>
        <v>0.53701432622658207</v>
      </c>
    </row>
    <row r="69" spans="2:4" ht="16.5" x14ac:dyDescent="0.3">
      <c r="B69" s="5" t="s">
        <v>47</v>
      </c>
      <c r="C69" s="5" t="s">
        <v>48</v>
      </c>
      <c r="D69" s="7">
        <f>D12*D13*D47*((D65-(D46*D67))+D15*(D66-D46*D68))</f>
        <v>-1440.5485895299328</v>
      </c>
    </row>
    <row r="71" spans="2:4" x14ac:dyDescent="0.2">
      <c r="B71" s="5" t="s">
        <v>49</v>
      </c>
      <c r="C71" s="5" t="s">
        <v>2</v>
      </c>
      <c r="D71" s="9">
        <v>400.55527492894697</v>
      </c>
    </row>
    <row r="72" spans="2:4" x14ac:dyDescent="0.2">
      <c r="B72" s="5" t="s">
        <v>36</v>
      </c>
      <c r="C72" s="5" t="s">
        <v>4</v>
      </c>
      <c r="D72" s="9">
        <f>+D12*(1.935+0.00369*AVERAGE(D71,D9))</f>
        <v>29.134538045375848</v>
      </c>
    </row>
    <row r="73" spans="2:4" x14ac:dyDescent="0.2">
      <c r="C73" s="4"/>
    </row>
    <row r="74" spans="2:4" x14ac:dyDescent="0.2">
      <c r="C74" s="4"/>
    </row>
    <row r="75" spans="2:4" x14ac:dyDescent="0.2">
      <c r="B75" s="5" t="s">
        <v>37</v>
      </c>
      <c r="C75" s="5" t="s">
        <v>2</v>
      </c>
      <c r="D75" s="10">
        <f>D69/D72+D9</f>
        <v>400.55529669678174</v>
      </c>
    </row>
    <row r="76" spans="2:4" x14ac:dyDescent="0.2">
      <c r="B76" s="5" t="s">
        <v>38</v>
      </c>
      <c r="C76" s="5" t="s">
        <v>50</v>
      </c>
      <c r="D76" s="9">
        <f>D75-D71</f>
        <v>2.1767834766706073E-5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4735A-2062-4406-9D3F-AAB7CD101943}">
  <sheetPr codeName="Lembar2"/>
  <dimension ref="A1"/>
  <sheetViews>
    <sheetView workbookViewId="0">
      <selection activeCell="N25" sqref="N2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2</vt:i4>
      </vt:variant>
    </vt:vector>
  </HeadingPairs>
  <TitlesOfParts>
    <vt:vector size="2" baseType="lpstr">
      <vt:lpstr>Lembar3</vt:lpstr>
      <vt:lpstr>Properties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2020-06-05T02:22:50Z</dcterms:created>
  <dcterms:modified xsi:type="dcterms:W3CDTF">2020-06-05T13:31:08Z</dcterms:modified>
</cp:coreProperties>
</file>