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ssrifka\2026\26.08.17\"/>
    </mc:Choice>
  </mc:AlternateContent>
  <xr:revisionPtr revIDLastSave="0" documentId="8_{9E7D13E8-E00E-4FFD-A3E5-C16C834A39D1}" xr6:coauthVersionLast="47" xr6:coauthVersionMax="47" xr10:uidLastSave="{00000000-0000-0000-0000-000000000000}"/>
  <bookViews>
    <workbookView xWindow="-108" yWindow="-108" windowWidth="23256" windowHeight="12456" xr2:uid="{A057D914-346A-4B02-A4F7-C6EDB6004B6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C20" i="1"/>
  <c r="H17" i="1"/>
  <c r="H16" i="1"/>
  <c r="H15" i="1"/>
  <c r="H14" i="1"/>
  <c r="F23" i="1" l="1"/>
  <c r="F24" i="1" s="1"/>
  <c r="C21" i="1"/>
  <c r="F25" i="1" l="1"/>
</calcChain>
</file>

<file path=xl/sharedStrings.xml><?xml version="1.0" encoding="utf-8"?>
<sst xmlns="http://schemas.openxmlformats.org/spreadsheetml/2006/main" count="39" uniqueCount="23">
  <si>
    <t>Incident</t>
  </si>
  <si>
    <t>Impacted Zones</t>
  </si>
  <si>
    <t>Populations</t>
  </si>
  <si>
    <t>H2S Concentration (ppm)</t>
  </si>
  <si>
    <t>A</t>
  </si>
  <si>
    <t>B</t>
  </si>
  <si>
    <t>Exposure Time (min)</t>
  </si>
  <si>
    <t>Probit equation for H2S (ppm, min):</t>
  </si>
  <si>
    <r>
      <t>Pr = -10.833752 + ln (C</t>
    </r>
    <r>
      <rPr>
        <vertAlign val="superscript"/>
        <sz val="11"/>
        <color theme="1"/>
        <rFont val="Calibri"/>
        <family val="2"/>
      </rPr>
      <t>1.9</t>
    </r>
    <r>
      <rPr>
        <sz val="11"/>
        <color theme="1"/>
        <rFont val="Calibri"/>
        <family val="2"/>
      </rPr>
      <t xml:space="preserve"> x t)</t>
    </r>
  </si>
  <si>
    <t>Probit</t>
  </si>
  <si>
    <t>%</t>
  </si>
  <si>
    <t>–</t>
  </si>
  <si>
    <t>Percentage Probability from Probit</t>
  </si>
  <si>
    <t>LSIR (Location Specific Individual Risk)</t>
  </si>
  <si>
    <t>Impacted Zone</t>
  </si>
  <si>
    <t>LSIR, av (Location Specific Individual Risk, average)</t>
  </si>
  <si>
    <t>PLL (Potential Loss of Life)</t>
  </si>
  <si>
    <t>per year</t>
  </si>
  <si>
    <t>Frequency (per year)</t>
  </si>
  <si>
    <t>Probability of Fatality Frequency of Fatality ( per year)</t>
  </si>
  <si>
    <t>FAR (Fatal Accident Rate)</t>
  </si>
  <si>
    <r>
      <t>fatalities per 10</t>
    </r>
    <r>
      <rPr>
        <vertAlign val="superscript"/>
        <sz val="11"/>
        <color theme="1"/>
        <rFont val="Calibri"/>
        <family val="2"/>
      </rPr>
      <t>8</t>
    </r>
    <r>
      <rPr>
        <sz val="11"/>
        <color theme="1"/>
        <rFont val="Calibri"/>
        <family val="2"/>
      </rPr>
      <t xml:space="preserve"> hours</t>
    </r>
  </si>
  <si>
    <t>CASE STUDY CALCULATION OF LOCATION SPECIFIC INDIVIDUAL RISK (LSIR), POTENTIAL LOSS OF LIFE (PLL), AND FATAL ACCIDENT RATE (FAR)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</si>
</sst>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1" fontId="1" fillId="0" borderId="0" xfId="0" applyNumberFormat="1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11" fontId="1" fillId="3" borderId="1" xfId="0" applyNumberFormat="1" applyFont="1" applyFill="1" applyBorder="1" applyAlignment="1">
      <alignment vertical="top"/>
    </xf>
    <xf numFmtId="2" fontId="1" fillId="3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32A9-158C-44DA-A28B-92F65869240A}">
  <dimension ref="B2:K25"/>
  <sheetViews>
    <sheetView showGridLines="0" tabSelected="1" zoomScaleNormal="100" workbookViewId="0">
      <selection activeCell="H19" sqref="H19"/>
    </sheetView>
  </sheetViews>
  <sheetFormatPr defaultRowHeight="14.4" x14ac:dyDescent="0.3"/>
  <cols>
    <col min="1" max="1" width="2.44140625" style="2" customWidth="1"/>
    <col min="2" max="2" width="8.88671875" style="2"/>
    <col min="3" max="3" width="17.109375" style="2" customWidth="1"/>
    <col min="4" max="4" width="12.88671875" style="2" customWidth="1"/>
    <col min="5" max="5" width="12" style="2" customWidth="1"/>
    <col min="6" max="6" width="17" style="2" customWidth="1"/>
    <col min="7" max="7" width="12" style="2" customWidth="1"/>
    <col min="8" max="8" width="12.109375" style="2" customWidth="1"/>
    <col min="9" max="9" width="19.88671875" style="2" customWidth="1"/>
    <col min="10" max="10" width="24.44140625" style="2" customWidth="1"/>
    <col min="11" max="16384" width="8.88671875" style="2"/>
  </cols>
  <sheetData>
    <row r="2" spans="2:11" s="1" customFormat="1" ht="37.799999999999997" customHeight="1" x14ac:dyDescent="0.3">
      <c r="B2" s="14" t="s">
        <v>22</v>
      </c>
      <c r="C2" s="14"/>
      <c r="D2" s="14"/>
      <c r="E2" s="14"/>
      <c r="F2" s="14"/>
      <c r="G2" s="14"/>
      <c r="H2" s="14"/>
      <c r="I2" s="14"/>
      <c r="J2" s="14"/>
    </row>
    <row r="3" spans="2:11" s="1" customFormat="1" x14ac:dyDescent="0.3"/>
    <row r="4" spans="2:11" s="1" customFormat="1" ht="28.8" x14ac:dyDescent="0.3">
      <c r="B4" s="3" t="s">
        <v>0</v>
      </c>
      <c r="C4" s="3" t="s">
        <v>18</v>
      </c>
      <c r="D4" s="3" t="s">
        <v>1</v>
      </c>
      <c r="E4" s="3" t="s">
        <v>2</v>
      </c>
      <c r="F4" s="3" t="s">
        <v>3</v>
      </c>
      <c r="G4" s="3" t="s">
        <v>6</v>
      </c>
    </row>
    <row r="5" spans="2:11" s="1" customFormat="1" x14ac:dyDescent="0.3">
      <c r="B5" s="4">
        <v>1</v>
      </c>
      <c r="C5" s="5">
        <v>1E-4</v>
      </c>
      <c r="D5" s="4" t="s">
        <v>4</v>
      </c>
      <c r="E5" s="4">
        <v>5</v>
      </c>
      <c r="F5" s="4">
        <v>1200</v>
      </c>
      <c r="G5" s="4">
        <v>7</v>
      </c>
    </row>
    <row r="6" spans="2:11" s="1" customFormat="1" x14ac:dyDescent="0.3">
      <c r="B6" s="4"/>
      <c r="C6" s="5">
        <v>1.0000000000000001E-5</v>
      </c>
      <c r="D6" s="4" t="s">
        <v>5</v>
      </c>
      <c r="E6" s="4">
        <v>10</v>
      </c>
      <c r="F6" s="4">
        <v>1000</v>
      </c>
      <c r="G6" s="4">
        <v>5</v>
      </c>
    </row>
    <row r="7" spans="2:11" s="1" customFormat="1" x14ac:dyDescent="0.3">
      <c r="B7" s="4">
        <v>2</v>
      </c>
      <c r="C7" s="5">
        <v>1E-4</v>
      </c>
      <c r="D7" s="4" t="s">
        <v>4</v>
      </c>
      <c r="E7" s="4">
        <v>5</v>
      </c>
      <c r="F7" s="4">
        <v>1100</v>
      </c>
      <c r="G7" s="4">
        <v>6</v>
      </c>
    </row>
    <row r="8" spans="2:11" s="1" customFormat="1" x14ac:dyDescent="0.3">
      <c r="B8" s="4"/>
      <c r="C8" s="5">
        <v>1.0000000000000001E-5</v>
      </c>
      <c r="D8" s="4" t="s">
        <v>5</v>
      </c>
      <c r="E8" s="4">
        <v>10</v>
      </c>
      <c r="F8" s="4">
        <v>1400</v>
      </c>
      <c r="G8" s="4">
        <v>9</v>
      </c>
    </row>
    <row r="9" spans="2:11" s="1" customFormat="1" x14ac:dyDescent="0.3"/>
    <row r="10" spans="2:11" x14ac:dyDescent="0.3">
      <c r="B10" s="2" t="s">
        <v>7</v>
      </c>
    </row>
    <row r="11" spans="2:11" ht="16.2" x14ac:dyDescent="0.3">
      <c r="C11" s="2" t="s">
        <v>8</v>
      </c>
    </row>
    <row r="13" spans="2:11" ht="43.8" customHeight="1" x14ac:dyDescent="0.3">
      <c r="B13" s="3" t="s">
        <v>0</v>
      </c>
      <c r="C13" s="3" t="s">
        <v>18</v>
      </c>
      <c r="D13" s="3" t="s">
        <v>1</v>
      </c>
      <c r="E13" s="3" t="s">
        <v>2</v>
      </c>
      <c r="F13" s="3" t="s">
        <v>3</v>
      </c>
      <c r="G13" s="3" t="s">
        <v>6</v>
      </c>
      <c r="H13" s="8" t="s">
        <v>9</v>
      </c>
      <c r="I13" s="8" t="s">
        <v>12</v>
      </c>
      <c r="J13" s="8" t="s">
        <v>19</v>
      </c>
    </row>
    <row r="14" spans="2:11" x14ac:dyDescent="0.3">
      <c r="B14" s="4">
        <v>1</v>
      </c>
      <c r="C14" s="5">
        <v>1E-4</v>
      </c>
      <c r="D14" s="4" t="s">
        <v>4</v>
      </c>
      <c r="E14" s="4">
        <v>5</v>
      </c>
      <c r="F14" s="4">
        <v>1200</v>
      </c>
      <c r="G14" s="4">
        <v>7</v>
      </c>
      <c r="H14" s="7">
        <f>-10.833752+LN(F14^1.9*G14)</f>
        <v>4.5833041370298861</v>
      </c>
      <c r="I14" s="7">
        <v>0.34</v>
      </c>
      <c r="J14" s="5">
        <f>I14*C14</f>
        <v>3.4000000000000007E-5</v>
      </c>
      <c r="K14" s="10"/>
    </row>
    <row r="15" spans="2:11" x14ac:dyDescent="0.3">
      <c r="B15" s="4"/>
      <c r="C15" s="5">
        <v>1.0000000000000001E-5</v>
      </c>
      <c r="D15" s="4" t="s">
        <v>5</v>
      </c>
      <c r="E15" s="4">
        <v>10</v>
      </c>
      <c r="F15" s="4">
        <v>1000</v>
      </c>
      <c r="G15" s="4">
        <v>5</v>
      </c>
      <c r="H15" s="7">
        <f>-10.833752+LN(F15^1.9*G15)</f>
        <v>3.9004209425001584</v>
      </c>
      <c r="I15" s="7">
        <v>0.14000000000000001</v>
      </c>
      <c r="J15" s="5">
        <f t="shared" ref="J15:J17" si="0">I15*C15</f>
        <v>1.4000000000000001E-6</v>
      </c>
      <c r="K15" s="10"/>
    </row>
    <row r="16" spans="2:11" x14ac:dyDescent="0.3">
      <c r="B16" s="4">
        <v>2</v>
      </c>
      <c r="C16" s="5">
        <v>1E-4</v>
      </c>
      <c r="D16" s="4" t="s">
        <v>4</v>
      </c>
      <c r="E16" s="4">
        <v>5</v>
      </c>
      <c r="F16" s="4">
        <v>1100</v>
      </c>
      <c r="G16" s="4">
        <v>6</v>
      </c>
      <c r="H16" s="7">
        <f>-10.833752+LN(F16^1.9*G16)</f>
        <v>4.2638318409223306</v>
      </c>
      <c r="I16" s="7">
        <v>0.23</v>
      </c>
      <c r="J16" s="5">
        <f t="shared" si="0"/>
        <v>2.3000000000000003E-5</v>
      </c>
      <c r="K16" s="10"/>
    </row>
    <row r="17" spans="2:11" x14ac:dyDescent="0.3">
      <c r="B17" s="4"/>
      <c r="C17" s="5">
        <v>1.0000000000000001E-5</v>
      </c>
      <c r="D17" s="4" t="s">
        <v>5</v>
      </c>
      <c r="E17" s="4">
        <v>10</v>
      </c>
      <c r="F17" s="4">
        <v>1400</v>
      </c>
      <c r="G17" s="4">
        <v>9</v>
      </c>
      <c r="H17" s="7">
        <f>-10.833752+LN(F17^1.9*G17)</f>
        <v>5.1275048569825827</v>
      </c>
      <c r="I17" s="7">
        <v>0.55000000000000004</v>
      </c>
      <c r="J17" s="5">
        <f t="shared" si="0"/>
        <v>5.5000000000000007E-6</v>
      </c>
      <c r="K17" s="10"/>
    </row>
    <row r="18" spans="2:11" x14ac:dyDescent="0.3">
      <c r="K18" s="10"/>
    </row>
    <row r="19" spans="2:11" ht="43.2" x14ac:dyDescent="0.3">
      <c r="B19" s="8" t="s">
        <v>14</v>
      </c>
      <c r="C19" s="8" t="s">
        <v>13</v>
      </c>
    </row>
    <row r="20" spans="2:11" x14ac:dyDescent="0.3">
      <c r="B20" s="9" t="s">
        <v>4</v>
      </c>
      <c r="C20" s="5">
        <f>SUMIF($D$14:$D$17,B20,$J$14:$J$17)</f>
        <v>5.700000000000001E-5</v>
      </c>
    </row>
    <row r="21" spans="2:11" x14ac:dyDescent="0.3">
      <c r="B21" s="9" t="s">
        <v>5</v>
      </c>
      <c r="C21" s="5">
        <f>SUMIF($D$14:$D$17,B21,$J$14:$J$17)</f>
        <v>6.9000000000000009E-6</v>
      </c>
    </row>
    <row r="23" spans="2:11" x14ac:dyDescent="0.3">
      <c r="B23" s="11" t="s">
        <v>15</v>
      </c>
      <c r="C23" s="12"/>
      <c r="D23" s="12"/>
      <c r="E23" s="13"/>
      <c r="F23" s="15">
        <f>SUMPRODUCT(E14:E17,J14:J17)/SUM(E14:E15)</f>
        <v>2.3600000000000001E-5</v>
      </c>
      <c r="G23" s="12" t="s">
        <v>17</v>
      </c>
      <c r="H23" s="13"/>
    </row>
    <row r="24" spans="2:11" x14ac:dyDescent="0.3">
      <c r="B24" s="11" t="s">
        <v>16</v>
      </c>
      <c r="C24" s="12"/>
      <c r="D24" s="12"/>
      <c r="E24" s="13"/>
      <c r="F24" s="15">
        <f>F23*SUM(E5:E6)</f>
        <v>3.5400000000000004E-4</v>
      </c>
      <c r="G24" s="12" t="s">
        <v>17</v>
      </c>
      <c r="H24" s="13"/>
    </row>
    <row r="25" spans="2:11" ht="16.2" x14ac:dyDescent="0.3">
      <c r="B25" s="11" t="s">
        <v>20</v>
      </c>
      <c r="C25" s="12"/>
      <c r="D25" s="12"/>
      <c r="E25" s="13"/>
      <c r="F25" s="16">
        <f>F23*100000000/(365*24)</f>
        <v>0.26940639269406391</v>
      </c>
      <c r="G25" s="12" t="s">
        <v>21</v>
      </c>
      <c r="H25" s="13"/>
    </row>
  </sheetData>
  <mergeCells count="1"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E120-AC03-4D82-B1E1-0FAAF37BD5D3}">
  <dimension ref="B2:L14"/>
  <sheetViews>
    <sheetView showGridLines="0" view="pageLayout" zoomScaleNormal="100" workbookViewId="0">
      <selection activeCell="O17" sqref="O17"/>
    </sheetView>
  </sheetViews>
  <sheetFormatPr defaultRowHeight="14.4" x14ac:dyDescent="0.3"/>
  <cols>
    <col min="1" max="1" width="4.109375" customWidth="1"/>
  </cols>
  <sheetData>
    <row r="2" spans="2:12" x14ac:dyDescent="0.3">
      <c r="B2" s="6" t="s">
        <v>10</v>
      </c>
      <c r="C2" s="6">
        <v>0</v>
      </c>
      <c r="D2" s="6">
        <v>1</v>
      </c>
      <c r="E2" s="6">
        <v>2</v>
      </c>
      <c r="F2" s="6">
        <v>3</v>
      </c>
      <c r="G2" s="6">
        <v>4</v>
      </c>
      <c r="H2" s="6">
        <v>5</v>
      </c>
      <c r="I2" s="6">
        <v>6</v>
      </c>
      <c r="J2" s="6">
        <v>7</v>
      </c>
      <c r="K2" s="6">
        <v>8</v>
      </c>
      <c r="L2" s="6">
        <v>9</v>
      </c>
    </row>
    <row r="3" spans="2:12" x14ac:dyDescent="0.3">
      <c r="B3" s="6">
        <v>0</v>
      </c>
      <c r="C3" s="6" t="s">
        <v>11</v>
      </c>
      <c r="D3" s="6">
        <v>2.67</v>
      </c>
      <c r="E3" s="6">
        <v>2.95</v>
      </c>
      <c r="F3" s="6">
        <v>3.12</v>
      </c>
      <c r="G3" s="6">
        <v>3.25</v>
      </c>
      <c r="H3" s="6">
        <v>3.36</v>
      </c>
      <c r="I3" s="6">
        <v>3.45</v>
      </c>
      <c r="J3" s="6">
        <v>3.52</v>
      </c>
      <c r="K3" s="6">
        <v>3.59</v>
      </c>
      <c r="L3" s="6">
        <v>3.66</v>
      </c>
    </row>
    <row r="4" spans="2:12" x14ac:dyDescent="0.3">
      <c r="B4" s="6">
        <v>10</v>
      </c>
      <c r="C4" s="6">
        <v>3.72</v>
      </c>
      <c r="D4" s="6">
        <v>3.77</v>
      </c>
      <c r="E4" s="6">
        <v>3.82</v>
      </c>
      <c r="F4" s="6">
        <v>3.87</v>
      </c>
      <c r="G4" s="6">
        <v>3.92</v>
      </c>
      <c r="H4" s="6">
        <v>3.96</v>
      </c>
      <c r="I4" s="6">
        <v>4.01</v>
      </c>
      <c r="J4" s="6">
        <v>4.05</v>
      </c>
      <c r="K4" s="6">
        <v>4.08</v>
      </c>
      <c r="L4" s="6">
        <v>4.12</v>
      </c>
    </row>
    <row r="5" spans="2:12" x14ac:dyDescent="0.3">
      <c r="B5" s="6">
        <v>20</v>
      </c>
      <c r="C5" s="6">
        <v>4.16</v>
      </c>
      <c r="D5" s="6">
        <v>4.1900000000000004</v>
      </c>
      <c r="E5" s="6">
        <v>4.2300000000000004</v>
      </c>
      <c r="F5" s="6">
        <v>4.26</v>
      </c>
      <c r="G5" s="6">
        <v>4.29</v>
      </c>
      <c r="H5" s="6">
        <v>4.33</v>
      </c>
      <c r="I5" s="6">
        <v>4.3600000000000003</v>
      </c>
      <c r="J5" s="6">
        <v>4.3899999999999997</v>
      </c>
      <c r="K5" s="6">
        <v>4.42</v>
      </c>
      <c r="L5" s="6">
        <v>4.45</v>
      </c>
    </row>
    <row r="6" spans="2:12" x14ac:dyDescent="0.3">
      <c r="B6" s="6">
        <v>30</v>
      </c>
      <c r="C6" s="6">
        <v>4.4800000000000004</v>
      </c>
      <c r="D6" s="6">
        <v>4.5</v>
      </c>
      <c r="E6" s="6">
        <v>4.53</v>
      </c>
      <c r="F6" s="6">
        <v>4.5599999999999996</v>
      </c>
      <c r="G6" s="6">
        <v>4.59</v>
      </c>
      <c r="H6" s="6">
        <v>4.6100000000000003</v>
      </c>
      <c r="I6" s="6">
        <v>4.6399999999999997</v>
      </c>
      <c r="J6" s="6">
        <v>4.67</v>
      </c>
      <c r="K6" s="6">
        <v>4.6900000000000004</v>
      </c>
      <c r="L6" s="6">
        <v>4.72</v>
      </c>
    </row>
    <row r="7" spans="2:12" x14ac:dyDescent="0.3">
      <c r="B7" s="6">
        <v>40</v>
      </c>
      <c r="C7" s="6">
        <v>4.75</v>
      </c>
      <c r="D7" s="6">
        <v>4.7699999999999996</v>
      </c>
      <c r="E7" s="6">
        <v>4.8</v>
      </c>
      <c r="F7" s="6">
        <v>4.82</v>
      </c>
      <c r="G7" s="6">
        <v>4.8499999999999996</v>
      </c>
      <c r="H7" s="6">
        <v>4.87</v>
      </c>
      <c r="I7" s="6">
        <v>4.9000000000000004</v>
      </c>
      <c r="J7" s="6">
        <v>4.92</v>
      </c>
      <c r="K7" s="6">
        <v>4.95</v>
      </c>
      <c r="L7" s="6">
        <v>4.97</v>
      </c>
    </row>
    <row r="8" spans="2:12" x14ac:dyDescent="0.3">
      <c r="B8" s="6">
        <v>50</v>
      </c>
      <c r="C8" s="6">
        <v>5</v>
      </c>
      <c r="D8" s="6">
        <v>5.03</v>
      </c>
      <c r="E8" s="6">
        <v>5.05</v>
      </c>
      <c r="F8" s="6">
        <v>5.08</v>
      </c>
      <c r="G8" s="6">
        <v>5.0999999999999996</v>
      </c>
      <c r="H8" s="6">
        <v>5.13</v>
      </c>
      <c r="I8" s="6">
        <v>5.15</v>
      </c>
      <c r="J8" s="6">
        <v>5.18</v>
      </c>
      <c r="K8" s="6">
        <v>5.2</v>
      </c>
      <c r="L8" s="6">
        <v>5.23</v>
      </c>
    </row>
    <row r="9" spans="2:12" x14ac:dyDescent="0.3">
      <c r="B9" s="6">
        <v>60</v>
      </c>
      <c r="C9" s="6">
        <v>5.25</v>
      </c>
      <c r="D9" s="6">
        <v>5.28</v>
      </c>
      <c r="E9" s="6">
        <v>5.31</v>
      </c>
      <c r="F9" s="6">
        <v>5.33</v>
      </c>
      <c r="G9" s="6">
        <v>5.36</v>
      </c>
      <c r="H9" s="6">
        <v>5.39</v>
      </c>
      <c r="I9" s="6">
        <v>5.41</v>
      </c>
      <c r="J9" s="6">
        <v>5.44</v>
      </c>
      <c r="K9" s="6">
        <v>5.47</v>
      </c>
      <c r="L9" s="6">
        <v>5.5</v>
      </c>
    </row>
    <row r="10" spans="2:12" x14ac:dyDescent="0.3">
      <c r="B10" s="6">
        <v>70</v>
      </c>
      <c r="C10" s="6">
        <v>5.52</v>
      </c>
      <c r="D10" s="6">
        <v>5.55</v>
      </c>
      <c r="E10" s="6">
        <v>5.58</v>
      </c>
      <c r="F10" s="6">
        <v>5.61</v>
      </c>
      <c r="G10" s="6">
        <v>5.64</v>
      </c>
      <c r="H10" s="6">
        <v>5.67</v>
      </c>
      <c r="I10" s="6">
        <v>5.71</v>
      </c>
      <c r="J10" s="6">
        <v>5.74</v>
      </c>
      <c r="K10" s="6">
        <v>5.77</v>
      </c>
      <c r="L10" s="6">
        <v>5.81</v>
      </c>
    </row>
    <row r="11" spans="2:12" x14ac:dyDescent="0.3">
      <c r="B11" s="6">
        <v>80</v>
      </c>
      <c r="C11" s="6">
        <v>5.84</v>
      </c>
      <c r="D11" s="6">
        <v>5.88</v>
      </c>
      <c r="E11" s="6">
        <v>5.92</v>
      </c>
      <c r="F11" s="6">
        <v>5.95</v>
      </c>
      <c r="G11" s="6">
        <v>5.99</v>
      </c>
      <c r="H11" s="6">
        <v>6.04</v>
      </c>
      <c r="I11" s="6">
        <v>6.08</v>
      </c>
      <c r="J11" s="6">
        <v>6.13</v>
      </c>
      <c r="K11" s="6">
        <v>6.18</v>
      </c>
      <c r="L11" s="6">
        <v>6.23</v>
      </c>
    </row>
    <row r="12" spans="2:12" x14ac:dyDescent="0.3">
      <c r="B12" s="6">
        <v>90</v>
      </c>
      <c r="C12" s="6">
        <v>6.28</v>
      </c>
      <c r="D12" s="6">
        <v>6.34</v>
      </c>
      <c r="E12" s="6">
        <v>6.41</v>
      </c>
      <c r="F12" s="6">
        <v>6.48</v>
      </c>
      <c r="G12" s="6">
        <v>6.55</v>
      </c>
      <c r="H12" s="6">
        <v>6.64</v>
      </c>
      <c r="I12" s="6">
        <v>6.75</v>
      </c>
      <c r="J12" s="6">
        <v>6.88</v>
      </c>
      <c r="K12" s="6">
        <v>7.05</v>
      </c>
      <c r="L12" s="6">
        <v>7.33</v>
      </c>
    </row>
    <row r="13" spans="2:12" x14ac:dyDescent="0.3">
      <c r="B13" s="6" t="s">
        <v>11</v>
      </c>
      <c r="C13" s="6">
        <v>0</v>
      </c>
      <c r="D13" s="6">
        <v>0.1</v>
      </c>
      <c r="E13" s="6">
        <v>0.2</v>
      </c>
      <c r="F13" s="6">
        <v>0.3</v>
      </c>
      <c r="G13" s="6">
        <v>0.4</v>
      </c>
      <c r="H13" s="6">
        <v>0.5</v>
      </c>
      <c r="I13" s="6">
        <v>0.6</v>
      </c>
      <c r="J13" s="6">
        <v>0.7</v>
      </c>
      <c r="K13" s="6">
        <v>0.8</v>
      </c>
      <c r="L13" s="6">
        <v>0.9</v>
      </c>
    </row>
    <row r="14" spans="2:12" x14ac:dyDescent="0.3">
      <c r="B14" s="6">
        <v>99</v>
      </c>
      <c r="C14" s="6">
        <v>7.23</v>
      </c>
      <c r="D14" s="6">
        <v>7.37</v>
      </c>
      <c r="E14" s="6">
        <v>7.41</v>
      </c>
      <c r="F14" s="6">
        <v>7.46</v>
      </c>
      <c r="G14" s="6">
        <v>7.51</v>
      </c>
      <c r="H14" s="6">
        <v>7.58</v>
      </c>
      <c r="I14" s="6">
        <v>7.65</v>
      </c>
      <c r="J14" s="6">
        <v>7.75</v>
      </c>
      <c r="K14" s="6">
        <v>7.88</v>
      </c>
      <c r="L14" s="6">
        <v>8.09</v>
      </c>
    </row>
  </sheetData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2026-08-17T07:08:20Z</dcterms:created>
  <dcterms:modified xsi:type="dcterms:W3CDTF">2026-08-18T02:58:39Z</dcterms:modified>
</cp:coreProperties>
</file>