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ssrifka\2024\240317\"/>
    </mc:Choice>
  </mc:AlternateContent>
  <xr:revisionPtr revIDLastSave="0" documentId="13_ncr:1_{7F31A00D-1D97-40D6-A43C-17202CF5DFBB}" xr6:coauthVersionLast="47" xr6:coauthVersionMax="47" xr10:uidLastSave="{00000000-0000-0000-0000-000000000000}"/>
  <bookViews>
    <workbookView xWindow="-108" yWindow="-108" windowWidth="23256" windowHeight="12456" xr2:uid="{140A63F7-608B-448B-9C34-A3E9688DB9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42" i="1" s="1"/>
  <c r="D50" i="1" s="1"/>
  <c r="D27" i="1"/>
  <c r="D32" i="1" s="1"/>
</calcChain>
</file>

<file path=xl/sharedStrings.xml><?xml version="1.0" encoding="utf-8"?>
<sst xmlns="http://schemas.openxmlformats.org/spreadsheetml/2006/main" count="28" uniqueCount="25">
  <si>
    <t>Water flow rate</t>
  </si>
  <si>
    <t>m3/h</t>
  </si>
  <si>
    <t>m3</t>
  </si>
  <si>
    <t>K</t>
  </si>
  <si>
    <t>Initial pressure</t>
  </si>
  <si>
    <t>Pa</t>
  </si>
  <si>
    <t>Based on mass conservation principle, the liquid volume in the vessel will increase according to the law:</t>
  </si>
  <si>
    <t>Integrating to give:</t>
  </si>
  <si>
    <t>As the water volume increase, the air volume will decrease in the headspace at the same rate:</t>
  </si>
  <si>
    <t>Based on adiabatic compression:</t>
  </si>
  <si>
    <t>Gamma (Cp/Cv)</t>
  </si>
  <si>
    <t>-</t>
  </si>
  <si>
    <t>T1</t>
  </si>
  <si>
    <t>For adiabatic transformation:</t>
  </si>
  <si>
    <t>V1</t>
  </si>
  <si>
    <t>Time required to reach certain pressure:</t>
  </si>
  <si>
    <t>t1</t>
  </si>
  <si>
    <t>h</t>
  </si>
  <si>
    <t>Then, time needed for the vessel to collapse:</t>
  </si>
  <si>
    <t>Initial air temperature</t>
  </si>
  <si>
    <t>Temperature of air when maximum pressure is achieved:</t>
  </si>
  <si>
    <t>Maximum pressure the vessel can withstand</t>
  </si>
  <si>
    <t>Data</t>
  </si>
  <si>
    <t>Vessel empty volume</t>
  </si>
  <si>
    <t>Final volume of water causing vessel collapse: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</si>
</sst>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8">
    <xf numFmtId="0" fontId="0" fillId="0" borderId="0" xfId="0"/>
    <xf numFmtId="0" fontId="0" fillId="0" borderId="2" xfId="0" applyBorder="1"/>
    <xf numFmtId="0" fontId="1" fillId="2" borderId="1" xfId="1"/>
    <xf numFmtId="0" fontId="3" fillId="4" borderId="0" xfId="0" applyFont="1" applyFill="1"/>
    <xf numFmtId="0" fontId="0" fillId="4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0" xfId="0" applyBorder="1"/>
    <xf numFmtId="2" fontId="2" fillId="3" borderId="1" xfId="2" applyNumberFormat="1"/>
    <xf numFmtId="0" fontId="0" fillId="0" borderId="10" xfId="0" applyBorder="1"/>
    <xf numFmtId="0" fontId="2" fillId="3" borderId="7" xfId="2" applyBorder="1" applyAlignment="1">
      <alignment horizontal="right" vertical="center"/>
    </xf>
    <xf numFmtId="0" fontId="2" fillId="3" borderId="8" xfId="2" applyBorder="1" applyAlignment="1">
      <alignment horizontal="right" vertical="center"/>
    </xf>
    <xf numFmtId="0" fontId="0" fillId="0" borderId="11" xfId="0" applyBorder="1"/>
    <xf numFmtId="2" fontId="2" fillId="0" borderId="0" xfId="2" applyNumberFormat="1" applyFill="1" applyBorder="1" applyAlignment="1">
      <alignment vertical="center"/>
    </xf>
    <xf numFmtId="2" fontId="2" fillId="3" borderId="1" xfId="2" applyNumberFormat="1" applyBorder="1" applyAlignment="1">
      <alignment vertical="center"/>
    </xf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1428750</xdr:colOff>
      <xdr:row>10</xdr:row>
      <xdr:rowOff>69056</xdr:rowOff>
    </xdr:from>
    <xdr:ext cx="1139607" cy="3397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5A7DC57-D306-BD0F-C297-FD66B6FBC9F0}"/>
                </a:ext>
              </a:extLst>
            </xdr:cNvPr>
            <xdr:cNvSpPr txBox="1"/>
          </xdr:nvSpPr>
          <xdr:spPr>
            <a:xfrm>
              <a:off x="2038350" y="2059781"/>
              <a:ext cx="1139607" cy="339708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l-GR" sz="1100" b="0" i="1">
                        <a:latin typeface="Cambria Math" panose="02040503050406030204" pitchFamily="18" charset="0"/>
                      </a:rPr>
                      <m:t>Π</m:t>
                    </m:r>
                    <m:f>
                      <m:f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ID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  <m:f>
                      <m:f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𝑑h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𝑄</m:t>
                    </m:r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5A7DC57-D306-BD0F-C297-FD66B6FBC9F0}"/>
                </a:ext>
              </a:extLst>
            </xdr:cNvPr>
            <xdr:cNvSpPr txBox="1"/>
          </xdr:nvSpPr>
          <xdr:spPr>
            <a:xfrm>
              <a:off x="2038350" y="2059781"/>
              <a:ext cx="1139607" cy="339708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𝑑𝑣</a:t>
              </a:r>
              <a:r>
                <a:rPr lang="en-ID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𝑑𝑡=</a:t>
              </a:r>
              <a:r>
                <a:rPr lang="el-GR" sz="1100" b="0" i="0">
                  <a:latin typeface="Cambria Math" panose="02040503050406030204" pitchFamily="18" charset="0"/>
                </a:rPr>
                <a:t>Π</a:t>
              </a:r>
              <a:r>
                <a:rPr lang="en-ID" sz="1100" i="0">
                  <a:latin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𝐷</a:t>
              </a:r>
              <a:r>
                <a:rPr lang="en-ID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r>
                <a:rPr lang="en-ID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4</a:t>
              </a:r>
              <a:r>
                <a:rPr lang="en-ID" sz="1100" b="0" i="0">
                  <a:latin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𝑑ℎ</a:t>
              </a:r>
              <a:r>
                <a:rPr lang="en-ID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𝑑𝑡=𝑄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1376364</xdr:colOff>
      <xdr:row>14</xdr:row>
      <xdr:rowOff>7143</xdr:rowOff>
    </xdr:from>
    <xdr:ext cx="1348895" cy="3163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F08DB07-16AF-79C8-CF44-27E28CBCCCFB}"/>
                </a:ext>
              </a:extLst>
            </xdr:cNvPr>
            <xdr:cNvSpPr txBox="1"/>
          </xdr:nvSpPr>
          <xdr:spPr>
            <a:xfrm>
              <a:off x="1985964" y="2721768"/>
              <a:ext cx="1348895" cy="316305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h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el-GR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∙</m:t>
                    </m:r>
                    <m:f>
                      <m:f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l-G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l-G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Π</m:t>
                        </m:r>
                        <m:r>
                          <a:rPr lang="el-G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en-ID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F08DB07-16AF-79C8-CF44-27E28CBCCCFB}"/>
                </a:ext>
              </a:extLst>
            </xdr:cNvPr>
            <xdr:cNvSpPr txBox="1"/>
          </xdr:nvSpPr>
          <xdr:spPr>
            <a:xfrm>
              <a:off x="1985964" y="2721768"/>
              <a:ext cx="1348895" cy="316305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ℎ(𝑡)=ℎ</a:t>
              </a:r>
              <a:r>
                <a:rPr lang="en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𝑜+𝑄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en-ID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4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∙</a:t>
              </a:r>
              <a:r>
                <a:rPr lang="en-US" sz="1100" b="0" i="0">
                  <a:latin typeface="Cambria Math" panose="02040503050406030204" pitchFamily="18" charset="0"/>
                </a:rPr>
                <a:t>𝑡</a:t>
              </a:r>
              <a:r>
                <a:rPr lang="en-ID" sz="1100" b="0" i="0">
                  <a:latin typeface="Cambria Math" panose="02040503050406030204" pitchFamily="18" charset="0"/>
                </a:rPr>
                <a:t>)/(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Π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∙</a:t>
              </a:r>
              <a:r>
                <a:rPr lang="en-US" sz="1100" b="0" i="0">
                  <a:latin typeface="Cambria Math" panose="02040503050406030204" pitchFamily="18" charset="0"/>
                </a:rPr>
                <a:t>𝐷</a:t>
              </a:r>
              <a:r>
                <a:rPr lang="en-ID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r>
                <a:rPr lang="en-ID" sz="1100" b="0" i="0">
                  <a:latin typeface="Cambria Math" panose="02040503050406030204" pitchFamily="18" charset="0"/>
                </a:rPr>
                <a:t> 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1490663</xdr:colOff>
      <xdr:row>18</xdr:row>
      <xdr:rowOff>69056</xdr:rowOff>
    </xdr:from>
    <xdr:ext cx="589520" cy="32137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24A1122-31FC-419B-94F7-C9FDD9744DDE}"/>
                </a:ext>
              </a:extLst>
            </xdr:cNvPr>
            <xdr:cNvSpPr txBox="1"/>
          </xdr:nvSpPr>
          <xdr:spPr>
            <a:xfrm>
              <a:off x="2100263" y="3507581"/>
              <a:ext cx="589520" cy="321370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𝑑𝑉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𝑄</m:t>
                    </m:r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24A1122-31FC-419B-94F7-C9FDD9744DDE}"/>
                </a:ext>
              </a:extLst>
            </xdr:cNvPr>
            <xdr:cNvSpPr txBox="1"/>
          </xdr:nvSpPr>
          <xdr:spPr>
            <a:xfrm>
              <a:off x="2100263" y="3507581"/>
              <a:ext cx="589520" cy="321370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𝑑𝑉</a:t>
              </a:r>
              <a:r>
                <a:rPr lang="en-ID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𝑑𝑡=−𝑄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1385888</xdr:colOff>
      <xdr:row>22</xdr:row>
      <xdr:rowOff>111919</xdr:rowOff>
    </xdr:from>
    <xdr:ext cx="1463927" cy="32874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57B0C0-F733-895C-C840-8177F7EC0AF0}"/>
                </a:ext>
              </a:extLst>
            </xdr:cNvPr>
            <xdr:cNvSpPr txBox="1"/>
          </xdr:nvSpPr>
          <xdr:spPr>
            <a:xfrm>
              <a:off x="1995488" y="4274344"/>
              <a:ext cx="1463927" cy="328744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 </m:t>
                        </m:r>
                      </m:sub>
                    </m:sSub>
                    <m:sSubSup>
                      <m:sSubSup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f>
                          <m:fPr>
                            <m:ctrlPr>
                              <a:rPr lang="en-ID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(1−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𝛾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)</m:t>
                            </m:r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𝛾</m:t>
                            </m:r>
                          </m:den>
                        </m:f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× </m:t>
                        </m:r>
                      </m:sub>
                    </m:sSub>
                    <m:sSubSup>
                      <m:sSubSupPr>
                        <m:ctrlP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</m:t>
                        </m:r>
                      </m:sub>
                      <m:sup>
                        <m:f>
                          <m:fPr>
                            <m:ctrlPr>
                              <a:rPr lang="en-ID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(1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𝛾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𝛾</m:t>
                            </m:r>
                          </m:den>
                        </m:f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57B0C0-F733-895C-C840-8177F7EC0AF0}"/>
                </a:ext>
              </a:extLst>
            </xdr:cNvPr>
            <xdr:cNvSpPr txBox="1"/>
          </xdr:nvSpPr>
          <xdr:spPr>
            <a:xfrm>
              <a:off x="1995488" y="4274344"/>
              <a:ext cx="1463927" cy="328744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𝑇</a:t>
              </a:r>
              <a:r>
                <a:rPr lang="en-ID" sz="1100" b="0" i="0">
                  <a:latin typeface="Cambria Math" panose="02040503050406030204" pitchFamily="18" charset="0"/>
                </a:rPr>
                <a:t>_(</a:t>
              </a:r>
              <a:r>
                <a:rPr lang="en-US" sz="1100" b="0" i="0">
                  <a:latin typeface="Cambria Math" panose="02040503050406030204" pitchFamily="18" charset="0"/>
                </a:rPr>
                <a:t>1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</a:t>
              </a:r>
              <a:r>
                <a:rPr lang="en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</a:t>
              </a:r>
              <a:r>
                <a:rPr lang="en-US" sz="1100" b="0" i="0">
                  <a:latin typeface="Cambria Math" panose="02040503050406030204" pitchFamily="18" charset="0"/>
                </a:rPr>
                <a:t>𝑃</a:t>
              </a:r>
              <a:r>
                <a:rPr lang="en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en-ID" sz="1100" b="0" i="0">
                  <a:latin typeface="Cambria Math" panose="02040503050406030204" pitchFamily="18" charset="0"/>
                </a:rPr>
                <a:t>^((</a:t>
              </a:r>
              <a:r>
                <a:rPr lang="en-US" sz="1100" b="0" i="0">
                  <a:latin typeface="Cambria Math" panose="02040503050406030204" pitchFamily="18" charset="0"/>
                </a:rPr>
                <a:t>(1−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𝛾)</a:t>
              </a:r>
              <a:r>
                <a:rPr lang="en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𝛾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𝑜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× 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𝑜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𝛾)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𝛾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138113</xdr:colOff>
      <xdr:row>26</xdr:row>
      <xdr:rowOff>4763</xdr:rowOff>
    </xdr:from>
    <xdr:ext cx="649730" cy="3229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6C76131-B11E-4947-BA05-490029444D6F}"/>
                </a:ext>
              </a:extLst>
            </xdr:cNvPr>
            <xdr:cNvSpPr txBox="1"/>
          </xdr:nvSpPr>
          <xdr:spPr>
            <a:xfrm>
              <a:off x="747713" y="4891088"/>
              <a:ext cx="649730" cy="3229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𝑇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× </m:t>
                        </m:r>
                      </m:sub>
                    </m:sSub>
                    <m:sSubSup>
                      <m:sSubSupPr>
                        <m:ctrlP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</m:t>
                        </m:r>
                      </m:sub>
                      <m:sup>
                        <m:f>
                          <m:fPr>
                            <m:ctrlPr>
                              <a:rPr lang="en-ID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(1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𝛾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𝛾</m:t>
                            </m:r>
                          </m:den>
                        </m:f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6C76131-B11E-4947-BA05-490029444D6F}"/>
                </a:ext>
              </a:extLst>
            </xdr:cNvPr>
            <xdr:cNvSpPr txBox="1"/>
          </xdr:nvSpPr>
          <xdr:spPr>
            <a:xfrm>
              <a:off x="747713" y="4891088"/>
              <a:ext cx="649730" cy="3229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𝑜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× 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𝑜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𝛾)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𝛾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947739</xdr:colOff>
      <xdr:row>34</xdr:row>
      <xdr:rowOff>69056</xdr:rowOff>
    </xdr:from>
    <xdr:ext cx="1040541" cy="1935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8797141-5611-427E-943F-F51BD08DA4F3}"/>
                </a:ext>
              </a:extLst>
            </xdr:cNvPr>
            <xdr:cNvSpPr txBox="1"/>
          </xdr:nvSpPr>
          <xdr:spPr>
            <a:xfrm>
              <a:off x="1557339" y="6403181"/>
              <a:ext cx="1040541" cy="193579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× </m:t>
                        </m:r>
                      </m:sub>
                    </m:sSub>
                    <m:sSubSup>
                      <m:sSubSup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</m:t>
                        </m:r>
                      </m:sub>
                      <m:sup>
                        <m:r>
                          <a:rPr lang="en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 × </m:t>
                        </m:r>
                      </m:sub>
                    </m:sSub>
                    <m:sSubSup>
                      <m:sSubSupPr>
                        <m:ctrlP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</m:t>
                        </m:r>
                      </m:sub>
                      <m:sup>
                        <m:r>
                          <a:rPr lang="en-ID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𝛾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8797141-5611-427E-943F-F51BD08DA4F3}"/>
                </a:ext>
              </a:extLst>
            </xdr:cNvPr>
            <xdr:cNvSpPr txBox="1"/>
          </xdr:nvSpPr>
          <xdr:spPr>
            <a:xfrm>
              <a:off x="1557339" y="6403181"/>
              <a:ext cx="1040541" cy="193579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</a:t>
              </a:r>
              <a:r>
                <a:rPr lang="en-ID" sz="1100" b="0" i="0">
                  <a:latin typeface="Cambria Math" panose="02040503050406030204" pitchFamily="18" charset="0"/>
                </a:rPr>
                <a:t>_(</a:t>
              </a:r>
              <a:r>
                <a:rPr lang="en-US" sz="1100" b="0" i="0">
                  <a:latin typeface="Cambria Math" panose="02040503050406030204" pitchFamily="18" charset="0"/>
                </a:rPr>
                <a:t>𝑜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</a:t>
              </a:r>
              <a:r>
                <a:rPr lang="en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</a:t>
              </a:r>
              <a:r>
                <a:rPr lang="en-US" sz="1100" b="0" i="0">
                  <a:latin typeface="Cambria Math" panose="02040503050406030204" pitchFamily="18" charset="0"/>
                </a:rPr>
                <a:t>𝑉</a:t>
              </a:r>
              <a:r>
                <a:rPr lang="en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𝑜</a:t>
              </a:r>
              <a:r>
                <a:rPr lang="en-ID" sz="1100" b="0" i="0">
                  <a:latin typeface="Cambria Math" panose="02040503050406030204" pitchFamily="18" charset="0"/>
                </a:rPr>
                <a:t>^</a:t>
              </a:r>
              <a:r>
                <a:rPr lang="en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× 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1^</a:t>
              </a:r>
              <a:r>
                <a:rPr lang="en-ID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𝛾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52388</xdr:colOff>
      <xdr:row>36</xdr:row>
      <xdr:rowOff>64294</xdr:rowOff>
    </xdr:from>
    <xdr:ext cx="439608" cy="18440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C3BE0C6-FAB2-4039-8A0A-14967044EAC5}"/>
                </a:ext>
              </a:extLst>
            </xdr:cNvPr>
            <xdr:cNvSpPr txBox="1"/>
          </xdr:nvSpPr>
          <xdr:spPr>
            <a:xfrm>
              <a:off x="661988" y="6760369"/>
              <a:ext cx="439608" cy="1844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× </m:t>
                        </m:r>
                      </m:sub>
                    </m:sSub>
                    <m:sSubSup>
                      <m:sSubSup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</m:t>
                        </m:r>
                      </m:sub>
                      <m:sup>
                        <m:r>
                          <a:rPr lang="en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𝛾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C3BE0C6-FAB2-4039-8A0A-14967044EAC5}"/>
                </a:ext>
              </a:extLst>
            </xdr:cNvPr>
            <xdr:cNvSpPr txBox="1"/>
          </xdr:nvSpPr>
          <xdr:spPr>
            <a:xfrm>
              <a:off x="661988" y="6760369"/>
              <a:ext cx="439608" cy="1844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</a:t>
              </a:r>
              <a:r>
                <a:rPr lang="en-ID" sz="1100" b="0" i="0">
                  <a:latin typeface="Cambria Math" panose="02040503050406030204" pitchFamily="18" charset="0"/>
                </a:rPr>
                <a:t>_(</a:t>
              </a:r>
              <a:r>
                <a:rPr lang="en-US" sz="1100" b="0" i="0">
                  <a:latin typeface="Cambria Math" panose="02040503050406030204" pitchFamily="18" charset="0"/>
                </a:rPr>
                <a:t>𝑜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</a:t>
              </a:r>
              <a:r>
                <a:rPr lang="en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</a:t>
              </a:r>
              <a:r>
                <a:rPr lang="en-US" sz="1100" b="0" i="0">
                  <a:latin typeface="Cambria Math" panose="02040503050406030204" pitchFamily="18" charset="0"/>
                </a:rPr>
                <a:t>𝑉</a:t>
              </a:r>
              <a:r>
                <a:rPr lang="en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𝑜</a:t>
              </a:r>
              <a:r>
                <a:rPr lang="en-ID" sz="1100" b="0" i="0">
                  <a:latin typeface="Cambria Math" panose="02040503050406030204" pitchFamily="18" charset="0"/>
                </a:rPr>
                <a:t>^</a:t>
              </a:r>
              <a:r>
                <a:rPr lang="en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352427</xdr:colOff>
      <xdr:row>44</xdr:row>
      <xdr:rowOff>59532</xdr:rowOff>
    </xdr:from>
    <xdr:ext cx="749500" cy="34214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7AE1670-CE71-453D-90C6-53A9E2B3BBDE}"/>
                </a:ext>
              </a:extLst>
            </xdr:cNvPr>
            <xdr:cNvSpPr txBox="1"/>
          </xdr:nvSpPr>
          <xdr:spPr>
            <a:xfrm>
              <a:off x="962027" y="7660482"/>
              <a:ext cx="749500" cy="342145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D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𝑜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𝑄</m:t>
                        </m:r>
                      </m:den>
                    </m:f>
                  </m:oMath>
                </m:oMathPara>
              </a14:m>
              <a:endParaRPr lang="en-ID" sz="11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7AE1670-CE71-453D-90C6-53A9E2B3BBDE}"/>
                </a:ext>
              </a:extLst>
            </xdr:cNvPr>
            <xdr:cNvSpPr txBox="1"/>
          </xdr:nvSpPr>
          <xdr:spPr>
            <a:xfrm>
              <a:off x="962027" y="7660482"/>
              <a:ext cx="749500" cy="342145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𝑡</a:t>
              </a:r>
              <a:r>
                <a:rPr lang="en-ID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1=(𝑉_𝑜−𝑉_1)/𝑄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</xdr:col>
      <xdr:colOff>2581275</xdr:colOff>
      <xdr:row>10</xdr:row>
      <xdr:rowOff>104775</xdr:rowOff>
    </xdr:from>
    <xdr:ext cx="800604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56A01BB-4496-2E12-0F74-CF6159E4E35D}"/>
            </a:ext>
          </a:extLst>
        </xdr:cNvPr>
        <xdr:cNvSpPr txBox="1"/>
      </xdr:nvSpPr>
      <xdr:spPr>
        <a:xfrm>
          <a:off x="3190875" y="1914525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Equation-1</a:t>
          </a:r>
        </a:p>
      </xdr:txBody>
    </xdr:sp>
    <xdr:clientData/>
  </xdr:oneCellAnchor>
  <xdr:oneCellAnchor>
    <xdr:from>
      <xdr:col>2</xdr:col>
      <xdr:colOff>109537</xdr:colOff>
      <xdr:row>14</xdr:row>
      <xdr:rowOff>33337</xdr:rowOff>
    </xdr:from>
    <xdr:ext cx="800604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AF7E821-94B8-4679-A350-423C2E033C74}"/>
            </a:ext>
          </a:extLst>
        </xdr:cNvPr>
        <xdr:cNvSpPr txBox="1"/>
      </xdr:nvSpPr>
      <xdr:spPr>
        <a:xfrm>
          <a:off x="3362325" y="2566987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Equation-2</a:t>
          </a:r>
        </a:p>
      </xdr:txBody>
    </xdr:sp>
    <xdr:clientData/>
  </xdr:oneCellAnchor>
  <xdr:oneCellAnchor>
    <xdr:from>
      <xdr:col>1</xdr:col>
      <xdr:colOff>2062163</xdr:colOff>
      <xdr:row>18</xdr:row>
      <xdr:rowOff>109537</xdr:rowOff>
    </xdr:from>
    <xdr:ext cx="80060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6D076D8-2188-47A8-B36C-A1E7EF4CDDF0}"/>
            </a:ext>
          </a:extLst>
        </xdr:cNvPr>
        <xdr:cNvSpPr txBox="1"/>
      </xdr:nvSpPr>
      <xdr:spPr>
        <a:xfrm>
          <a:off x="2671763" y="3367087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Equation-3</a:t>
          </a:r>
        </a:p>
      </xdr:txBody>
    </xdr:sp>
    <xdr:clientData/>
  </xdr:oneCellAnchor>
  <xdr:oneCellAnchor>
    <xdr:from>
      <xdr:col>2</xdr:col>
      <xdr:colOff>233363</xdr:colOff>
      <xdr:row>22</xdr:row>
      <xdr:rowOff>133350</xdr:rowOff>
    </xdr:from>
    <xdr:ext cx="800604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F125C4E-0036-4161-BE0B-788A2199A616}"/>
            </a:ext>
          </a:extLst>
        </xdr:cNvPr>
        <xdr:cNvSpPr txBox="1"/>
      </xdr:nvSpPr>
      <xdr:spPr>
        <a:xfrm>
          <a:off x="3486151" y="4114800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Equation-4</a:t>
          </a:r>
        </a:p>
      </xdr:txBody>
    </xdr:sp>
    <xdr:clientData/>
  </xdr:oneCellAnchor>
  <xdr:oneCellAnchor>
    <xdr:from>
      <xdr:col>1</xdr:col>
      <xdr:colOff>900113</xdr:colOff>
      <xdr:row>26</xdr:row>
      <xdr:rowOff>52388</xdr:rowOff>
    </xdr:from>
    <xdr:ext cx="800604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213A12B-7939-4273-99FE-A53B9F75F7DC}"/>
            </a:ext>
          </a:extLst>
        </xdr:cNvPr>
        <xdr:cNvSpPr txBox="1"/>
      </xdr:nvSpPr>
      <xdr:spPr>
        <a:xfrm>
          <a:off x="1509713" y="4757738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Equation-5</a:t>
          </a:r>
        </a:p>
      </xdr:txBody>
    </xdr:sp>
    <xdr:clientData/>
  </xdr:oneCellAnchor>
  <xdr:oneCellAnchor>
    <xdr:from>
      <xdr:col>1</xdr:col>
      <xdr:colOff>2019301</xdr:colOff>
      <xdr:row>34</xdr:row>
      <xdr:rowOff>38100</xdr:rowOff>
    </xdr:from>
    <xdr:ext cx="800604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9BE0022-A04E-46A9-AC97-8849F4A56905}"/>
            </a:ext>
          </a:extLst>
        </xdr:cNvPr>
        <xdr:cNvSpPr txBox="1"/>
      </xdr:nvSpPr>
      <xdr:spPr>
        <a:xfrm>
          <a:off x="2628901" y="6191250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Equation-6</a:t>
          </a:r>
        </a:p>
      </xdr:txBody>
    </xdr:sp>
    <xdr:clientData/>
  </xdr:oneCellAnchor>
  <xdr:oneCellAnchor>
    <xdr:from>
      <xdr:col>1</xdr:col>
      <xdr:colOff>642938</xdr:colOff>
      <xdr:row>36</xdr:row>
      <xdr:rowOff>47625</xdr:rowOff>
    </xdr:from>
    <xdr:ext cx="800604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4E6A0B1-F0E7-431B-B46B-53A586E4B26C}"/>
            </a:ext>
          </a:extLst>
        </xdr:cNvPr>
        <xdr:cNvSpPr txBox="1"/>
      </xdr:nvSpPr>
      <xdr:spPr>
        <a:xfrm>
          <a:off x="1252538" y="6562725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Equation-7</a:t>
          </a:r>
        </a:p>
      </xdr:txBody>
    </xdr:sp>
    <xdr:clientData/>
  </xdr:oneCellAnchor>
  <xdr:oneCellAnchor>
    <xdr:from>
      <xdr:col>1</xdr:col>
      <xdr:colOff>1076325</xdr:colOff>
      <xdr:row>44</xdr:row>
      <xdr:rowOff>114300</xdr:rowOff>
    </xdr:from>
    <xdr:ext cx="80060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4A9BF2D-ECF2-46F4-A50F-69F181D868BC}"/>
            </a:ext>
          </a:extLst>
        </xdr:cNvPr>
        <xdr:cNvSpPr txBox="1"/>
      </xdr:nvSpPr>
      <xdr:spPr>
        <a:xfrm>
          <a:off x="1685925" y="7534275"/>
          <a:ext cx="8006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Equation-8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6815-CCB3-44A8-9E65-4A182F3F6A67}">
  <dimension ref="B2:D50"/>
  <sheetViews>
    <sheetView showGridLines="0" tabSelected="1" zoomScale="160" zoomScaleNormal="160" workbookViewId="0">
      <selection activeCell="I4" sqref="I4"/>
    </sheetView>
  </sheetViews>
  <sheetFormatPr defaultRowHeight="14.4" x14ac:dyDescent="0.3"/>
  <cols>
    <col min="2" max="2" width="38.5546875" customWidth="1"/>
  </cols>
  <sheetData>
    <row r="2" spans="2:4" x14ac:dyDescent="0.3">
      <c r="B2" s="3" t="s">
        <v>22</v>
      </c>
      <c r="C2" s="4"/>
      <c r="D2" s="4"/>
    </row>
    <row r="3" spans="2:4" x14ac:dyDescent="0.3">
      <c r="B3" s="1" t="s">
        <v>0</v>
      </c>
      <c r="C3" s="1" t="s">
        <v>1</v>
      </c>
      <c r="D3" s="2">
        <v>2</v>
      </c>
    </row>
    <row r="4" spans="2:4" x14ac:dyDescent="0.3">
      <c r="B4" s="1" t="s">
        <v>23</v>
      </c>
      <c r="C4" s="1" t="s">
        <v>2</v>
      </c>
      <c r="D4" s="2">
        <v>3</v>
      </c>
    </row>
    <row r="5" spans="2:4" x14ac:dyDescent="0.3">
      <c r="B5" s="1" t="s">
        <v>19</v>
      </c>
      <c r="C5" s="1" t="s">
        <v>3</v>
      </c>
      <c r="D5" s="2">
        <v>300</v>
      </c>
    </row>
    <row r="6" spans="2:4" x14ac:dyDescent="0.3">
      <c r="B6" s="1" t="s">
        <v>4</v>
      </c>
      <c r="C6" s="1" t="s">
        <v>5</v>
      </c>
      <c r="D6" s="2">
        <v>1</v>
      </c>
    </row>
    <row r="7" spans="2:4" x14ac:dyDescent="0.3">
      <c r="B7" s="1" t="s">
        <v>21</v>
      </c>
      <c r="C7" s="1" t="s">
        <v>5</v>
      </c>
      <c r="D7" s="2">
        <v>3</v>
      </c>
    </row>
    <row r="8" spans="2:4" x14ac:dyDescent="0.3">
      <c r="B8" s="1" t="s">
        <v>10</v>
      </c>
      <c r="C8" s="1" t="s">
        <v>11</v>
      </c>
      <c r="D8" s="2">
        <v>1.4</v>
      </c>
    </row>
    <row r="10" spans="2:4" x14ac:dyDescent="0.3">
      <c r="B10" t="s">
        <v>6</v>
      </c>
    </row>
    <row r="14" spans="2:4" x14ac:dyDescent="0.3">
      <c r="B14" t="s">
        <v>7</v>
      </c>
    </row>
    <row r="18" spans="2:4" x14ac:dyDescent="0.3">
      <c r="B18" t="s">
        <v>8</v>
      </c>
    </row>
    <row r="22" spans="2:4" x14ac:dyDescent="0.3">
      <c r="B22" t="s">
        <v>9</v>
      </c>
    </row>
    <row r="27" spans="2:4" x14ac:dyDescent="0.3">
      <c r="B27" s="5"/>
      <c r="C27" s="6"/>
      <c r="D27" s="13">
        <f>D5*D6^((1-D8)/D8)</f>
        <v>300</v>
      </c>
    </row>
    <row r="28" spans="2:4" x14ac:dyDescent="0.3">
      <c r="B28" s="7"/>
      <c r="C28" s="8"/>
      <c r="D28" s="14"/>
    </row>
    <row r="30" spans="2:4" x14ac:dyDescent="0.3">
      <c r="B30" t="s">
        <v>20</v>
      </c>
    </row>
    <row r="32" spans="2:4" x14ac:dyDescent="0.3">
      <c r="B32" s="9" t="s">
        <v>12</v>
      </c>
      <c r="C32" s="12" t="s">
        <v>3</v>
      </c>
      <c r="D32" s="11">
        <f>D27/D7^((1-D8)/D8)</f>
        <v>410.62143199266046</v>
      </c>
    </row>
    <row r="34" spans="2:4" x14ac:dyDescent="0.3">
      <c r="B34" t="s">
        <v>13</v>
      </c>
    </row>
    <row r="37" spans="2:4" x14ac:dyDescent="0.3">
      <c r="B37" s="5"/>
      <c r="C37" s="6"/>
      <c r="D37" s="17">
        <f>D6*D4^D8</f>
        <v>4.6555367217460786</v>
      </c>
    </row>
    <row r="38" spans="2:4" x14ac:dyDescent="0.3">
      <c r="B38" s="7"/>
      <c r="C38" s="15"/>
      <c r="D38" s="17"/>
    </row>
    <row r="39" spans="2:4" x14ac:dyDescent="0.3">
      <c r="B39" s="10"/>
      <c r="C39" s="10"/>
      <c r="D39" s="16"/>
    </row>
    <row r="40" spans="2:4" x14ac:dyDescent="0.3">
      <c r="B40" s="10" t="s">
        <v>24</v>
      </c>
      <c r="C40" s="10"/>
      <c r="D40" s="16"/>
    </row>
    <row r="42" spans="2:4" x14ac:dyDescent="0.3">
      <c r="B42" s="9" t="s">
        <v>14</v>
      </c>
      <c r="C42" s="12" t="s">
        <v>2</v>
      </c>
      <c r="D42" s="11">
        <f>(D37/D7)^(1/D8)</f>
        <v>1.3687381066422017</v>
      </c>
    </row>
    <row r="44" spans="2:4" x14ac:dyDescent="0.3">
      <c r="B44" t="s">
        <v>15</v>
      </c>
    </row>
    <row r="48" spans="2:4" x14ac:dyDescent="0.3">
      <c r="B48" t="s">
        <v>18</v>
      </c>
    </row>
    <row r="50" spans="2:4" x14ac:dyDescent="0.3">
      <c r="B50" s="9" t="s">
        <v>16</v>
      </c>
      <c r="C50" s="12" t="s">
        <v>17</v>
      </c>
      <c r="D50" s="11">
        <f>(D4-D42)/D3</f>
        <v>0.81563094667889913</v>
      </c>
    </row>
  </sheetData>
  <mergeCells count="2">
    <mergeCell ref="D27:D28"/>
    <mergeCell ref="D37:D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2024-03-17T07:56:44Z</dcterms:created>
  <dcterms:modified xsi:type="dcterms:W3CDTF">2024-03-17T09:24:36Z</dcterms:modified>
</cp:coreProperties>
</file>